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上海" sheetId="1" r:id="rId1"/>
    <sheet name="江苏1" sheetId="2" r:id="rId2"/>
    <sheet name="航电枢纽" sheetId="3" r:id="rId3"/>
  </sheets>
  <definedNames>
    <definedName name="_xlnm.Print_Titles" localSheetId="2">'航电枢纽'!$1:$1</definedName>
    <definedName name="_xlnm.Print_Titles" localSheetId="1">'江苏1'!$1:$5</definedName>
    <definedName name="_xlnm.Print_Titles" localSheetId="0">'上海'!$1:$1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J6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四、五标准整治 </t>
        </r>
      </text>
    </comment>
  </commentList>
</comments>
</file>

<file path=xl/sharedStrings.xml><?xml version="1.0" encoding="utf-8"?>
<sst xmlns="http://schemas.openxmlformats.org/spreadsheetml/2006/main" count="396" uniqueCount="233">
  <si>
    <t>序号</t>
  </si>
  <si>
    <t>项目名称</t>
  </si>
  <si>
    <t>工程规模</t>
  </si>
  <si>
    <t>建设进度</t>
  </si>
  <si>
    <t>备注</t>
  </si>
  <si>
    <t>合计</t>
  </si>
  <si>
    <t>2006年</t>
  </si>
  <si>
    <t>2007年</t>
  </si>
  <si>
    <t>2008年</t>
  </si>
  <si>
    <t>2009年</t>
  </si>
  <si>
    <t>2010年</t>
  </si>
  <si>
    <t>二级</t>
  </si>
  <si>
    <t>三级</t>
  </si>
  <si>
    <t>四级</t>
  </si>
  <si>
    <t>大芦线二期航道整治(大治河段)</t>
  </si>
  <si>
    <t>初设、开工</t>
  </si>
  <si>
    <t>樟树-南昌段航道整治</t>
  </si>
  <si>
    <t>竣工</t>
  </si>
  <si>
    <t>初设</t>
  </si>
  <si>
    <t>开工</t>
  </si>
  <si>
    <t>竣工</t>
  </si>
  <si>
    <t>汉江兴隆-汉川航道整治</t>
  </si>
  <si>
    <t>汉江汉川-蔡甸航道整治</t>
  </si>
  <si>
    <t>汉江丹江口-汉川(南水北调)</t>
  </si>
  <si>
    <t>汉江白河-丹江口航道整治</t>
  </si>
  <si>
    <t>引江济汉通航工程</t>
  </si>
  <si>
    <t>二</t>
  </si>
  <si>
    <t>开工</t>
  </si>
  <si>
    <t>嘉陵江青居航电枢纽工程</t>
  </si>
  <si>
    <t>嘉陵江金银台航电枢纽工程</t>
  </si>
  <si>
    <t>嘉陵江新政航电枢纽工程</t>
  </si>
  <si>
    <t>嘉陵江金溪航电枢纽工程</t>
  </si>
  <si>
    <t>嘉陵江小龙门航电枢纽工程</t>
  </si>
  <si>
    <t>嘉陵江凤仪场航电枢纽工程</t>
  </si>
  <si>
    <t>嘉陵江沙溪航电枢纽工程</t>
  </si>
  <si>
    <t>嘉陵江苍溪航电枢纽工程</t>
  </si>
  <si>
    <t>渠化航道等级</t>
  </si>
  <si>
    <t>航电枢纽或船闸</t>
  </si>
  <si>
    <t>里程(公里)</t>
  </si>
  <si>
    <t>船闸级别</t>
  </si>
  <si>
    <t>三</t>
  </si>
  <si>
    <t>四</t>
  </si>
  <si>
    <t>装机容量(万KW)</t>
  </si>
  <si>
    <t>航道整治(公里)</t>
  </si>
  <si>
    <t>嘉陵江草街以下航道整治</t>
  </si>
  <si>
    <t>工可</t>
  </si>
  <si>
    <t>初设</t>
  </si>
  <si>
    <t>开工</t>
  </si>
  <si>
    <t>航道整治</t>
  </si>
  <si>
    <t>引汉济汉工程</t>
  </si>
  <si>
    <t>跨十二五</t>
  </si>
  <si>
    <t>(1)</t>
  </si>
  <si>
    <t>(2)</t>
  </si>
  <si>
    <t>2005.12开工</t>
  </si>
  <si>
    <t>锡澄运河航道整治工程</t>
  </si>
  <si>
    <t>锡澄运河</t>
  </si>
  <si>
    <t>丹金溧漕河</t>
  </si>
  <si>
    <t>在建</t>
  </si>
  <si>
    <t>邵伯三线船闸</t>
  </si>
  <si>
    <t>施桥三线船闸</t>
  </si>
  <si>
    <t>6</t>
  </si>
  <si>
    <t>7</t>
  </si>
  <si>
    <t>8</t>
  </si>
  <si>
    <t>9</t>
  </si>
  <si>
    <t>10</t>
  </si>
  <si>
    <t>11</t>
  </si>
  <si>
    <t>姑溪河、运粮河段</t>
  </si>
  <si>
    <t>“十一五”长江黄金水道建设总体推进方案工程进度实施计划表(航电枢纽)</t>
  </si>
  <si>
    <t>京杭运河</t>
  </si>
  <si>
    <t>徐扬段续建二期工程</t>
  </si>
  <si>
    <t>湖西航道整治</t>
  </si>
  <si>
    <t>蔺家坝船闸</t>
  </si>
  <si>
    <t>皂河三线船闸</t>
  </si>
  <si>
    <t>泗阳三线船闸</t>
  </si>
  <si>
    <t>刘老涧三线船闸</t>
  </si>
  <si>
    <t>常州市区段改线工程</t>
  </si>
  <si>
    <t>苏南运河“四改三”工程</t>
  </si>
  <si>
    <t>锡溧漕河</t>
  </si>
  <si>
    <t>锡溧漕河航道整治工程</t>
  </si>
  <si>
    <t>江阴船闸</t>
  </si>
  <si>
    <t>预可</t>
  </si>
  <si>
    <t>工可、初设、开工</t>
  </si>
  <si>
    <t>预、工可</t>
  </si>
  <si>
    <t>初设</t>
  </si>
  <si>
    <t>资水益阳至芦林潭航运建设工程</t>
  </si>
  <si>
    <t>完工</t>
  </si>
  <si>
    <t>“十一五”长江黄金水道建设总体推进方案工程进度实施计划表(主要支流航道)</t>
  </si>
  <si>
    <t>一、上海市</t>
  </si>
  <si>
    <t>二）</t>
  </si>
  <si>
    <t>四、江西</t>
  </si>
  <si>
    <t>六、湖北</t>
  </si>
  <si>
    <t>汉江航道整治</t>
  </si>
  <si>
    <t>竣工</t>
  </si>
  <si>
    <t>初设、开工</t>
  </si>
  <si>
    <t>“十一五”完成航道达标，“十二五”实施桥梁达标。</t>
  </si>
  <si>
    <t>06年开工先导段，跨“十二五”</t>
  </si>
  <si>
    <t>04年已开工</t>
  </si>
  <si>
    <t>05年已开工</t>
  </si>
  <si>
    <t>“十一五”完成船闸和航道达标，“十二五”实施桥梁达标。</t>
  </si>
  <si>
    <t>一）</t>
  </si>
  <si>
    <t>二）</t>
  </si>
  <si>
    <t>三）</t>
  </si>
  <si>
    <t>三、安徽</t>
  </si>
  <si>
    <t>其中漳河65公里为五级标准</t>
  </si>
  <si>
    <t>芜申运河</t>
  </si>
  <si>
    <t>青山河段</t>
  </si>
  <si>
    <t>水阳江段</t>
  </si>
  <si>
    <t>工可</t>
  </si>
  <si>
    <t>沙颍河</t>
  </si>
  <si>
    <t>颍上船闸</t>
  </si>
  <si>
    <t>已开工</t>
  </si>
  <si>
    <t>阜阳船闸</t>
  </si>
  <si>
    <t>太和耿船闸</t>
  </si>
  <si>
    <t>“十二五”完成</t>
  </si>
  <si>
    <t>通航建筑物完工</t>
  </si>
  <si>
    <t>序号</t>
  </si>
  <si>
    <t>项目名称</t>
  </si>
  <si>
    <t>工程规模</t>
  </si>
  <si>
    <t>建设进度</t>
  </si>
  <si>
    <t>备注</t>
  </si>
  <si>
    <t>航电枢纽或船闸</t>
  </si>
  <si>
    <t>航道整治(公里)</t>
  </si>
  <si>
    <t>2006年</t>
  </si>
  <si>
    <t>2007年</t>
  </si>
  <si>
    <t>2008年</t>
  </si>
  <si>
    <t>2009年</t>
  </si>
  <si>
    <t>2010年</t>
  </si>
  <si>
    <t>渠化航道等级</t>
  </si>
  <si>
    <t>里程(公里)</t>
  </si>
  <si>
    <t>船闸级别</t>
  </si>
  <si>
    <t>装机容量(万KW)</t>
  </si>
  <si>
    <t>合计</t>
  </si>
  <si>
    <t>二级</t>
  </si>
  <si>
    <t>三级</t>
  </si>
  <si>
    <t>四级</t>
  </si>
  <si>
    <t>一）</t>
  </si>
  <si>
    <t>赵家沟航道</t>
  </si>
  <si>
    <t>赵家沟航道整治</t>
  </si>
  <si>
    <t>在建</t>
  </si>
  <si>
    <t>竣工</t>
  </si>
  <si>
    <t>二）</t>
  </si>
  <si>
    <t>大芦线</t>
  </si>
  <si>
    <t>大芦线一期航道整治(临港新城)</t>
  </si>
  <si>
    <t>6月开工</t>
  </si>
  <si>
    <t>预可</t>
  </si>
  <si>
    <t>初设</t>
  </si>
  <si>
    <t>开工</t>
  </si>
  <si>
    <t>三）</t>
  </si>
  <si>
    <t>苏申外港线</t>
  </si>
  <si>
    <t>苏申外港线航道整治</t>
  </si>
  <si>
    <t>四）</t>
  </si>
  <si>
    <t>杭申线</t>
  </si>
  <si>
    <t>杭申线航道整治</t>
  </si>
  <si>
    <t>五）</t>
  </si>
  <si>
    <t>苏申内港线</t>
  </si>
  <si>
    <t>苏申内港线航道整治</t>
  </si>
  <si>
    <t>跨十二五</t>
  </si>
  <si>
    <t>六）</t>
  </si>
  <si>
    <t>黄浦江</t>
  </si>
  <si>
    <t>黄浦江(柳港段)</t>
  </si>
  <si>
    <t>二、江苏</t>
  </si>
  <si>
    <t>(2)</t>
  </si>
  <si>
    <t>航道整治</t>
  </si>
  <si>
    <t>四）</t>
  </si>
  <si>
    <t>12</t>
  </si>
  <si>
    <t>丹金溧漕河航道整治工程</t>
  </si>
  <si>
    <t>预可</t>
  </si>
  <si>
    <t>工可、初设</t>
  </si>
  <si>
    <t>开工</t>
  </si>
  <si>
    <t>跨“十二五”。</t>
  </si>
  <si>
    <t>五）</t>
  </si>
  <si>
    <t>连申线</t>
  </si>
  <si>
    <t>13</t>
  </si>
  <si>
    <t>盐灌船闸</t>
  </si>
  <si>
    <t>三</t>
  </si>
  <si>
    <t>工可、初设、开工</t>
  </si>
  <si>
    <t>竣工</t>
  </si>
  <si>
    <t>14</t>
  </si>
  <si>
    <t>焦港船闸</t>
  </si>
  <si>
    <t>15</t>
  </si>
  <si>
    <t>新墟运河航道整治工程</t>
  </si>
  <si>
    <t>预、工可</t>
  </si>
  <si>
    <t>初设、开工</t>
  </si>
  <si>
    <t>16</t>
  </si>
  <si>
    <t>通榆运河（东台-海安）航道整治工程</t>
  </si>
  <si>
    <t>(1)</t>
  </si>
  <si>
    <t>海安船闸</t>
  </si>
  <si>
    <t>17</t>
  </si>
  <si>
    <t>申张线航道整治工程</t>
  </si>
  <si>
    <t>“十一五”完成船闸和航道达标，“十二五”实施桥梁达标。</t>
  </si>
  <si>
    <t>张家港复线船闸</t>
  </si>
  <si>
    <t>六）</t>
  </si>
  <si>
    <t>杨林塘</t>
  </si>
  <si>
    <t>18</t>
  </si>
  <si>
    <t>杨林塘航道整治工程</t>
  </si>
  <si>
    <t>杨林塘船闸</t>
  </si>
  <si>
    <t>七）</t>
  </si>
  <si>
    <t>芜申线</t>
  </si>
  <si>
    <t>19</t>
  </si>
  <si>
    <t>芜申线溧宜段</t>
  </si>
  <si>
    <t>工可</t>
  </si>
  <si>
    <t>“四改三”工程</t>
  </si>
  <si>
    <t>20</t>
  </si>
  <si>
    <t>芜申线高淳溧阳段</t>
  </si>
  <si>
    <t>花奔船闸</t>
  </si>
  <si>
    <t>21</t>
  </si>
  <si>
    <t>苏申外港线“四改三”</t>
  </si>
  <si>
    <t>22</t>
  </si>
  <si>
    <t>苏申内港线“五改三”</t>
  </si>
  <si>
    <t>“十一五”完成航道达标，“十二五”实施桥梁达标。</t>
  </si>
  <si>
    <t>23</t>
  </si>
  <si>
    <t>长湖申线“四改三”</t>
  </si>
  <si>
    <t>嘉陵江草街航电枢纽</t>
  </si>
  <si>
    <t>一台发电</t>
  </si>
  <si>
    <t>04年开工</t>
  </si>
  <si>
    <t>嘉陵江合川利泽航电枢纽</t>
  </si>
  <si>
    <t>通航建筑完工</t>
  </si>
  <si>
    <t>赣江石虎塘航电枢纽</t>
  </si>
  <si>
    <t>12月工可</t>
  </si>
  <si>
    <t>初计</t>
  </si>
  <si>
    <t>2012年竣工</t>
  </si>
  <si>
    <t>崔家营航电枢纽工程</t>
  </si>
  <si>
    <t>2005年底开工</t>
  </si>
  <si>
    <t>五、湖南</t>
  </si>
  <si>
    <t>湘江株洲航电枢纽</t>
  </si>
  <si>
    <t>基本完工</t>
  </si>
  <si>
    <t>七、重庆</t>
  </si>
  <si>
    <t>四</t>
  </si>
  <si>
    <t>一、江西</t>
  </si>
  <si>
    <t>二、湖北</t>
  </si>
  <si>
    <t>三、湖南</t>
  </si>
  <si>
    <t>四、重庆</t>
  </si>
  <si>
    <t>五、四川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</si>
</sst>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);[Red]\(0.0000\)"/>
    <numFmt numFmtId="179" formatCode="0.0000"/>
  </numFmts>
  <fonts count="1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仿宋_GB2312"/>
      <family val="3"/>
    </font>
    <font>
      <b/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仿宋_GB2312"/>
      <family val="3"/>
    </font>
    <font>
      <b/>
      <sz val="1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7" fontId="10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176" fontId="9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 wrapText="1"/>
    </xf>
    <xf numFmtId="177" fontId="10" fillId="0" borderId="7" xfId="0" applyNumberFormat="1" applyFon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workbookViewId="0" topLeftCell="A1">
      <selection activeCell="K20" sqref="K20"/>
    </sheetView>
  </sheetViews>
  <sheetFormatPr defaultColWidth="9.00390625" defaultRowHeight="14.25"/>
  <cols>
    <col min="1" max="1" width="4.875" style="21" customWidth="1"/>
    <col min="2" max="2" width="12.75390625" style="21" customWidth="1"/>
    <col min="3" max="3" width="6.625" style="21" customWidth="1"/>
    <col min="4" max="4" width="6.125" style="21" customWidth="1"/>
    <col min="5" max="5" width="5.50390625" style="21" customWidth="1"/>
    <col min="6" max="6" width="7.75390625" style="21" customWidth="1"/>
    <col min="7" max="7" width="8.125" style="28" customWidth="1"/>
    <col min="8" max="9" width="7.75390625" style="28" customWidth="1"/>
    <col min="10" max="10" width="6.75390625" style="28" customWidth="1"/>
    <col min="11" max="11" width="8.125" style="21" customWidth="1"/>
    <col min="12" max="12" width="7.50390625" style="21" customWidth="1"/>
    <col min="13" max="13" width="7.75390625" style="21" customWidth="1"/>
    <col min="14" max="14" width="7.50390625" style="21" customWidth="1"/>
    <col min="15" max="15" width="5.25390625" style="21" customWidth="1"/>
    <col min="16" max="16" width="5.75390625" style="21" customWidth="1"/>
    <col min="17" max="16384" width="9.00390625" style="21" customWidth="1"/>
  </cols>
  <sheetData>
    <row r="1" spans="1:16" ht="31.5" customHeight="1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4.25">
      <c r="A3" s="32" t="s">
        <v>115</v>
      </c>
      <c r="B3" s="32" t="s">
        <v>116</v>
      </c>
      <c r="C3" s="38" t="s">
        <v>117</v>
      </c>
      <c r="D3" s="39"/>
      <c r="E3" s="39"/>
      <c r="F3" s="39"/>
      <c r="G3" s="39"/>
      <c r="H3" s="39"/>
      <c r="I3" s="39"/>
      <c r="J3" s="40"/>
      <c r="K3" s="32" t="s">
        <v>118</v>
      </c>
      <c r="L3" s="32"/>
      <c r="M3" s="32"/>
      <c r="N3" s="32"/>
      <c r="O3" s="32"/>
      <c r="P3" s="32" t="s">
        <v>119</v>
      </c>
    </row>
    <row r="4" spans="1:16" ht="14.25">
      <c r="A4" s="32"/>
      <c r="B4" s="32"/>
      <c r="C4" s="32" t="s">
        <v>120</v>
      </c>
      <c r="D4" s="32"/>
      <c r="E4" s="32"/>
      <c r="F4" s="32"/>
      <c r="G4" s="41" t="s">
        <v>121</v>
      </c>
      <c r="H4" s="42"/>
      <c r="I4" s="42"/>
      <c r="J4" s="43"/>
      <c r="K4" s="33" t="s">
        <v>122</v>
      </c>
      <c r="L4" s="33" t="s">
        <v>123</v>
      </c>
      <c r="M4" s="33" t="s">
        <v>124</v>
      </c>
      <c r="N4" s="33" t="s">
        <v>125</v>
      </c>
      <c r="O4" s="33" t="s">
        <v>126</v>
      </c>
      <c r="P4" s="32"/>
    </row>
    <row r="5" spans="1:16" ht="24">
      <c r="A5" s="32"/>
      <c r="B5" s="32"/>
      <c r="C5" s="5" t="s">
        <v>127</v>
      </c>
      <c r="D5" s="5" t="s">
        <v>128</v>
      </c>
      <c r="E5" s="10" t="s">
        <v>129</v>
      </c>
      <c r="F5" s="10" t="s">
        <v>130</v>
      </c>
      <c r="G5" s="11" t="s">
        <v>131</v>
      </c>
      <c r="H5" s="11" t="s">
        <v>132</v>
      </c>
      <c r="I5" s="11" t="s">
        <v>133</v>
      </c>
      <c r="J5" s="11" t="s">
        <v>134</v>
      </c>
      <c r="K5" s="34"/>
      <c r="L5" s="34"/>
      <c r="M5" s="34"/>
      <c r="N5" s="34"/>
      <c r="O5" s="34"/>
      <c r="P5" s="32"/>
    </row>
    <row r="6" spans="1:16" ht="14.25">
      <c r="A6" s="36" t="s">
        <v>87</v>
      </c>
      <c r="B6" s="37"/>
      <c r="C6" s="9"/>
      <c r="D6" s="9"/>
      <c r="E6" s="5"/>
      <c r="F6" s="5"/>
      <c r="G6" s="11">
        <f>SUM(H6:J6)</f>
        <v>174.49999999999997</v>
      </c>
      <c r="H6" s="11">
        <f>SUM(H7+H9+H12+H14+H16+H18)</f>
        <v>0</v>
      </c>
      <c r="I6" s="11">
        <f>SUM(I7+I9+I12+I14+I16+I18)</f>
        <v>174.49999999999997</v>
      </c>
      <c r="J6" s="11">
        <f>SUM(J7+J9+J12+J14+J16+J18)</f>
        <v>0</v>
      </c>
      <c r="K6" s="7"/>
      <c r="L6" s="7"/>
      <c r="M6" s="7"/>
      <c r="N6" s="7"/>
      <c r="O6" s="7"/>
      <c r="P6" s="5"/>
    </row>
    <row r="7" spans="1:16" s="25" customFormat="1" ht="14.25">
      <c r="A7" s="5" t="s">
        <v>135</v>
      </c>
      <c r="B7" s="10" t="s">
        <v>136</v>
      </c>
      <c r="C7" s="9"/>
      <c r="D7" s="9"/>
      <c r="E7" s="5"/>
      <c r="F7" s="5"/>
      <c r="G7" s="11">
        <f>SUM(G8:G8)</f>
        <v>0</v>
      </c>
      <c r="H7" s="11">
        <f>SUM(H8:H8)</f>
        <v>0</v>
      </c>
      <c r="I7" s="11">
        <f>SUM(I8:I8)</f>
        <v>11.86</v>
      </c>
      <c r="J7" s="11">
        <f>SUM(J8:J8)</f>
        <v>0</v>
      </c>
      <c r="K7" s="7"/>
      <c r="L7" s="7"/>
      <c r="M7" s="7"/>
      <c r="N7" s="7"/>
      <c r="O7" s="7"/>
      <c r="P7" s="5"/>
    </row>
    <row r="8" spans="1:16" s="25" customFormat="1" ht="24">
      <c r="A8" s="5">
        <v>1</v>
      </c>
      <c r="B8" s="10" t="s">
        <v>137</v>
      </c>
      <c r="C8" s="10"/>
      <c r="D8" s="10"/>
      <c r="E8" s="10"/>
      <c r="F8" s="10"/>
      <c r="G8" s="26"/>
      <c r="H8" s="26"/>
      <c r="I8" s="26">
        <v>11.86</v>
      </c>
      <c r="J8" s="26"/>
      <c r="K8" s="10" t="s">
        <v>138</v>
      </c>
      <c r="L8" s="10"/>
      <c r="M8" s="10"/>
      <c r="N8" s="10" t="s">
        <v>139</v>
      </c>
      <c r="O8" s="10"/>
      <c r="P8" s="10"/>
    </row>
    <row r="9" spans="1:16" s="25" customFormat="1" ht="14.25">
      <c r="A9" s="5" t="s">
        <v>140</v>
      </c>
      <c r="B9" s="10" t="s">
        <v>141</v>
      </c>
      <c r="C9" s="10"/>
      <c r="D9" s="10"/>
      <c r="E9" s="10"/>
      <c r="F9" s="10"/>
      <c r="G9" s="26">
        <f>SUM(G10:G11)</f>
        <v>0</v>
      </c>
      <c r="H9" s="26">
        <f>SUM(H10:H11)</f>
        <v>0</v>
      </c>
      <c r="I9" s="26">
        <f>SUM(I10:I11)</f>
        <v>54.29</v>
      </c>
      <c r="J9" s="26">
        <f>SUM(J10:J11)</f>
        <v>0</v>
      </c>
      <c r="K9" s="10"/>
      <c r="L9" s="10"/>
      <c r="M9" s="10"/>
      <c r="N9" s="10"/>
      <c r="O9" s="10"/>
      <c r="P9" s="10"/>
    </row>
    <row r="10" spans="1:16" s="25" customFormat="1" ht="36">
      <c r="A10" s="5">
        <v>2</v>
      </c>
      <c r="B10" s="10" t="s">
        <v>142</v>
      </c>
      <c r="C10" s="10"/>
      <c r="D10" s="10"/>
      <c r="E10" s="10"/>
      <c r="F10" s="10"/>
      <c r="G10" s="26"/>
      <c r="H10" s="26"/>
      <c r="I10" s="26">
        <v>16.25</v>
      </c>
      <c r="J10" s="26"/>
      <c r="K10" s="10" t="s">
        <v>143</v>
      </c>
      <c r="L10" s="10"/>
      <c r="M10" s="10"/>
      <c r="N10" s="10" t="s">
        <v>139</v>
      </c>
      <c r="O10" s="10"/>
      <c r="P10" s="10"/>
    </row>
    <row r="11" spans="1:16" s="25" customFormat="1" ht="36">
      <c r="A11" s="5">
        <v>3</v>
      </c>
      <c r="B11" s="10" t="s">
        <v>14</v>
      </c>
      <c r="C11" s="10"/>
      <c r="D11" s="10"/>
      <c r="E11" s="10"/>
      <c r="F11" s="10"/>
      <c r="G11" s="26"/>
      <c r="H11" s="26"/>
      <c r="I11" s="26">
        <v>38.04</v>
      </c>
      <c r="J11" s="26"/>
      <c r="K11" s="10" t="s">
        <v>144</v>
      </c>
      <c r="L11" s="10" t="s">
        <v>145</v>
      </c>
      <c r="M11" s="10" t="s">
        <v>146</v>
      </c>
      <c r="N11" s="10"/>
      <c r="O11" s="10" t="s">
        <v>139</v>
      </c>
      <c r="P11" s="10"/>
    </row>
    <row r="12" spans="1:16" s="25" customFormat="1" ht="14.25">
      <c r="A12" s="5" t="s">
        <v>147</v>
      </c>
      <c r="B12" s="10" t="s">
        <v>148</v>
      </c>
      <c r="C12" s="10"/>
      <c r="D12" s="10"/>
      <c r="E12" s="10"/>
      <c r="F12" s="10"/>
      <c r="G12" s="26">
        <f>SUM(G13)</f>
        <v>0</v>
      </c>
      <c r="H12" s="26">
        <f>SUM(H13)</f>
        <v>0</v>
      </c>
      <c r="I12" s="26">
        <f>SUM(I13)</f>
        <v>35.5</v>
      </c>
      <c r="J12" s="26">
        <f>SUM(J13)</f>
        <v>0</v>
      </c>
      <c r="K12" s="10"/>
      <c r="L12" s="10"/>
      <c r="M12" s="10"/>
      <c r="N12" s="10"/>
      <c r="O12" s="10"/>
      <c r="P12" s="10"/>
    </row>
    <row r="13" spans="1:16" s="25" customFormat="1" ht="24">
      <c r="A13" s="5">
        <v>4</v>
      </c>
      <c r="B13" s="10" t="s">
        <v>149</v>
      </c>
      <c r="C13" s="10"/>
      <c r="D13" s="10"/>
      <c r="E13" s="10"/>
      <c r="F13" s="10"/>
      <c r="G13" s="26"/>
      <c r="H13" s="26"/>
      <c r="I13" s="26">
        <v>35.5</v>
      </c>
      <c r="J13" s="26"/>
      <c r="K13" s="10"/>
      <c r="L13" s="10" t="s">
        <v>146</v>
      </c>
      <c r="M13" s="10"/>
      <c r="N13" s="10" t="s">
        <v>92</v>
      </c>
      <c r="O13" s="10"/>
      <c r="P13" s="10"/>
    </row>
    <row r="14" spans="1:16" s="25" customFormat="1" ht="14.25">
      <c r="A14" s="5" t="s">
        <v>150</v>
      </c>
      <c r="B14" s="10" t="s">
        <v>151</v>
      </c>
      <c r="C14" s="10"/>
      <c r="D14" s="10"/>
      <c r="E14" s="10"/>
      <c r="F14" s="10"/>
      <c r="G14" s="26">
        <f>SUM(G15)</f>
        <v>0</v>
      </c>
      <c r="H14" s="26">
        <f>SUM(H15)</f>
        <v>0</v>
      </c>
      <c r="I14" s="26">
        <f>SUM(I15)</f>
        <v>17.24</v>
      </c>
      <c r="J14" s="26">
        <f>SUM(J15)</f>
        <v>0</v>
      </c>
      <c r="K14" s="10"/>
      <c r="L14" s="10"/>
      <c r="M14" s="10"/>
      <c r="N14" s="10"/>
      <c r="O14" s="10"/>
      <c r="P14" s="10"/>
    </row>
    <row r="15" spans="1:16" s="25" customFormat="1" ht="24">
      <c r="A15" s="5">
        <v>5</v>
      </c>
      <c r="B15" s="10" t="s">
        <v>152</v>
      </c>
      <c r="C15" s="10"/>
      <c r="D15" s="10"/>
      <c r="E15" s="10"/>
      <c r="F15" s="10"/>
      <c r="G15" s="26"/>
      <c r="H15" s="26"/>
      <c r="I15" s="26">
        <v>17.24</v>
      </c>
      <c r="J15" s="26"/>
      <c r="K15" s="10"/>
      <c r="L15" s="10" t="s">
        <v>146</v>
      </c>
      <c r="M15" s="10"/>
      <c r="N15" s="10" t="s">
        <v>92</v>
      </c>
      <c r="O15" s="10"/>
      <c r="P15" s="10"/>
    </row>
    <row r="16" spans="1:16" s="25" customFormat="1" ht="14.25">
      <c r="A16" s="5" t="s">
        <v>153</v>
      </c>
      <c r="B16" s="10" t="s">
        <v>154</v>
      </c>
      <c r="C16" s="10"/>
      <c r="D16" s="10"/>
      <c r="E16" s="10"/>
      <c r="F16" s="10"/>
      <c r="G16" s="26">
        <f>SUM(G17)</f>
        <v>0</v>
      </c>
      <c r="H16" s="26">
        <f>SUM(H17)</f>
        <v>0</v>
      </c>
      <c r="I16" s="26">
        <f>SUM(I17)</f>
        <v>46.69</v>
      </c>
      <c r="J16" s="26">
        <f>SUM(J17)</f>
        <v>0</v>
      </c>
      <c r="K16" s="10"/>
      <c r="L16" s="10"/>
      <c r="M16" s="10"/>
      <c r="N16" s="10"/>
      <c r="O16" s="10"/>
      <c r="P16" s="10"/>
    </row>
    <row r="17" spans="1:16" s="25" customFormat="1" ht="24">
      <c r="A17" s="5">
        <v>6</v>
      </c>
      <c r="B17" s="10" t="s">
        <v>155</v>
      </c>
      <c r="C17" s="10"/>
      <c r="D17" s="10"/>
      <c r="E17" s="10"/>
      <c r="F17" s="10"/>
      <c r="G17" s="26"/>
      <c r="H17" s="26"/>
      <c r="I17" s="26">
        <v>46.69</v>
      </c>
      <c r="J17" s="26"/>
      <c r="K17" s="10"/>
      <c r="L17" s="27"/>
      <c r="M17" s="10"/>
      <c r="N17" s="10" t="s">
        <v>145</v>
      </c>
      <c r="O17" s="10" t="s">
        <v>146</v>
      </c>
      <c r="P17" s="10" t="s">
        <v>156</v>
      </c>
    </row>
    <row r="18" spans="1:16" s="25" customFormat="1" ht="14.25">
      <c r="A18" s="5" t="s">
        <v>157</v>
      </c>
      <c r="B18" s="10" t="s">
        <v>158</v>
      </c>
      <c r="C18" s="10"/>
      <c r="D18" s="10"/>
      <c r="E18" s="10"/>
      <c r="F18" s="10"/>
      <c r="G18" s="26">
        <f>SUM(G19)</f>
        <v>0</v>
      </c>
      <c r="H18" s="26">
        <f>SUM(H19)</f>
        <v>0</v>
      </c>
      <c r="I18" s="26">
        <f>SUM(I19)</f>
        <v>8.92</v>
      </c>
      <c r="J18" s="26">
        <f>SUM(J19)</f>
        <v>0</v>
      </c>
      <c r="K18" s="10"/>
      <c r="L18" s="10"/>
      <c r="M18" s="10"/>
      <c r="N18" s="10"/>
      <c r="O18" s="10"/>
      <c r="P18" s="10"/>
    </row>
    <row r="19" spans="1:16" s="25" customFormat="1" ht="24">
      <c r="A19" s="5">
        <v>7</v>
      </c>
      <c r="B19" s="10" t="s">
        <v>159</v>
      </c>
      <c r="C19" s="10"/>
      <c r="D19" s="10"/>
      <c r="E19" s="10"/>
      <c r="F19" s="10"/>
      <c r="G19" s="26"/>
      <c r="H19" s="26"/>
      <c r="I19" s="26">
        <v>8.92</v>
      </c>
      <c r="J19" s="26"/>
      <c r="K19" s="10"/>
      <c r="L19" s="10"/>
      <c r="M19" s="10"/>
      <c r="N19" s="10" t="s">
        <v>146</v>
      </c>
      <c r="O19" s="10" t="s">
        <v>139</v>
      </c>
      <c r="P19" s="10"/>
    </row>
    <row r="22" ht="14.25" customHeight="1"/>
    <row r="30" ht="14.25" customHeight="1"/>
    <row r="33" ht="14.25" customHeight="1"/>
    <row r="36" ht="14.25" customHeight="1"/>
    <row r="39" ht="28.5" customHeight="1"/>
  </sheetData>
  <mergeCells count="15">
    <mergeCell ref="A6:B6"/>
    <mergeCell ref="C3:J3"/>
    <mergeCell ref="C4:F4"/>
    <mergeCell ref="N4:N5"/>
    <mergeCell ref="G4:J4"/>
    <mergeCell ref="K4:K5"/>
    <mergeCell ref="L4:L5"/>
    <mergeCell ref="M4:M5"/>
    <mergeCell ref="A1:P1"/>
    <mergeCell ref="A3:A5"/>
    <mergeCell ref="B3:B5"/>
    <mergeCell ref="K3:O3"/>
    <mergeCell ref="P3:P5"/>
    <mergeCell ref="O4:O5"/>
    <mergeCell ref="A2:P2"/>
  </mergeCells>
  <printOptions/>
  <pageMargins left="1.1023622047244095" right="0.7480314960629921" top="0.984251968503937" bottom="0.984251968503937" header="0.5118110236220472" footer="0.5118110236220472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="75" zoomScaleNormal="75" workbookViewId="0" topLeftCell="A1">
      <selection activeCell="S43" sqref="S43"/>
    </sheetView>
  </sheetViews>
  <sheetFormatPr defaultColWidth="9.00390625" defaultRowHeight="14.25"/>
  <cols>
    <col min="1" max="1" width="5.875" style="0" customWidth="1"/>
    <col min="2" max="2" width="13.125" style="0" customWidth="1"/>
    <col min="3" max="3" width="7.50390625" style="0" customWidth="1"/>
    <col min="4" max="4" width="7.00390625" style="0" customWidth="1"/>
    <col min="5" max="5" width="6.00390625" style="0" customWidth="1"/>
    <col min="6" max="6" width="8.125" style="0" customWidth="1"/>
    <col min="7" max="7" width="7.375" style="0" customWidth="1"/>
    <col min="8" max="8" width="7.00390625" style="0" customWidth="1"/>
    <col min="9" max="10" width="6.625" style="0" customWidth="1"/>
    <col min="11" max="11" width="8.125" style="0" customWidth="1"/>
    <col min="12" max="12" width="6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8.00390625" style="0" customWidth="1"/>
  </cols>
  <sheetData>
    <row r="1" spans="1:16" ht="22.5">
      <c r="A1" s="31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4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4.25">
      <c r="A3" s="51" t="s">
        <v>0</v>
      </c>
      <c r="B3" s="33" t="s">
        <v>1</v>
      </c>
      <c r="C3" s="38" t="s">
        <v>2</v>
      </c>
      <c r="D3" s="39"/>
      <c r="E3" s="39"/>
      <c r="F3" s="39"/>
      <c r="G3" s="39"/>
      <c r="H3" s="39"/>
      <c r="I3" s="39"/>
      <c r="J3" s="40"/>
      <c r="K3" s="38" t="s">
        <v>3</v>
      </c>
      <c r="L3" s="39"/>
      <c r="M3" s="39"/>
      <c r="N3" s="39"/>
      <c r="O3" s="40"/>
      <c r="P3" s="33" t="s">
        <v>4</v>
      </c>
    </row>
    <row r="4" spans="1:16" ht="14.25">
      <c r="A4" s="52"/>
      <c r="B4" s="44"/>
      <c r="C4" s="38" t="s">
        <v>37</v>
      </c>
      <c r="D4" s="39"/>
      <c r="E4" s="39"/>
      <c r="F4" s="40"/>
      <c r="G4" s="38" t="s">
        <v>43</v>
      </c>
      <c r="H4" s="39"/>
      <c r="I4" s="39"/>
      <c r="J4" s="40"/>
      <c r="K4" s="33" t="s">
        <v>6</v>
      </c>
      <c r="L4" s="33" t="s">
        <v>7</v>
      </c>
      <c r="M4" s="33" t="s">
        <v>8</v>
      </c>
      <c r="N4" s="33" t="s">
        <v>9</v>
      </c>
      <c r="O4" s="33" t="s">
        <v>10</v>
      </c>
      <c r="P4" s="44"/>
    </row>
    <row r="5" spans="1:16" ht="24">
      <c r="A5" s="53"/>
      <c r="B5" s="34"/>
      <c r="C5" s="10" t="s">
        <v>36</v>
      </c>
      <c r="D5" s="5" t="s">
        <v>38</v>
      </c>
      <c r="E5" s="10" t="s">
        <v>39</v>
      </c>
      <c r="F5" s="5" t="s">
        <v>42</v>
      </c>
      <c r="G5" s="5" t="s">
        <v>5</v>
      </c>
      <c r="H5" s="5" t="s">
        <v>11</v>
      </c>
      <c r="I5" s="5" t="s">
        <v>12</v>
      </c>
      <c r="J5" s="5" t="s">
        <v>13</v>
      </c>
      <c r="K5" s="34"/>
      <c r="L5" s="34"/>
      <c r="M5" s="34"/>
      <c r="N5" s="34"/>
      <c r="O5" s="34"/>
      <c r="P5" s="34"/>
    </row>
    <row r="6" spans="1:16" ht="20.25" customHeight="1">
      <c r="A6" s="36" t="s">
        <v>160</v>
      </c>
      <c r="B6" s="37"/>
      <c r="C6" s="5"/>
      <c r="D6" s="5"/>
      <c r="E6" s="5"/>
      <c r="F6" s="5"/>
      <c r="G6" s="5">
        <f>SUM(G7+G19+G21+G25+G27+G37+G41)</f>
        <v>1021</v>
      </c>
      <c r="H6" s="5">
        <f>SUM(H7+H19+H21+H25+H27+H37+H41)</f>
        <v>172</v>
      </c>
      <c r="I6" s="5">
        <f>SUM(I7+I19+I21+I25+I27+I37+I41)</f>
        <v>849</v>
      </c>
      <c r="J6" s="5">
        <f>SUM(J7+J19+J21+J25+J27+J37+J41)</f>
        <v>0</v>
      </c>
      <c r="K6" s="5"/>
      <c r="L6" s="5"/>
      <c r="M6" s="5"/>
      <c r="N6" s="5"/>
      <c r="O6" s="5"/>
      <c r="P6" s="5"/>
    </row>
    <row r="7" spans="1:16" ht="22.5" customHeight="1">
      <c r="A7" s="12" t="s">
        <v>99</v>
      </c>
      <c r="B7" s="13" t="s">
        <v>68</v>
      </c>
      <c r="C7" s="5"/>
      <c r="D7" s="5"/>
      <c r="E7" s="5"/>
      <c r="F7" s="5"/>
      <c r="G7" s="5">
        <f>SUM(G8+G9+G12+G13+G14+G15+G16+G17+G18)</f>
        <v>387</v>
      </c>
      <c r="H7" s="5">
        <f>SUM(H8+H9+H12+H13+H14+H15+H16+H17+H18)</f>
        <v>172</v>
      </c>
      <c r="I7" s="5">
        <f>SUM(I8+I9+I12+I13+I14+I15+I16+I17+I18)</f>
        <v>215</v>
      </c>
      <c r="J7" s="5">
        <f>SUM(J8+J9+J12+J13+J14+J15+J16+J17+J18)</f>
        <v>0</v>
      </c>
      <c r="K7" s="5"/>
      <c r="L7" s="5"/>
      <c r="M7" s="5"/>
      <c r="N7" s="5"/>
      <c r="O7" s="5"/>
      <c r="P7" s="5"/>
    </row>
    <row r="8" spans="1:16" ht="30.75" customHeight="1">
      <c r="A8" s="14">
        <v>1</v>
      </c>
      <c r="B8" s="13" t="s">
        <v>69</v>
      </c>
      <c r="C8" s="5"/>
      <c r="D8" s="5"/>
      <c r="E8" s="5"/>
      <c r="F8" s="5"/>
      <c r="G8" s="5">
        <f aca="true" t="shared" si="0" ref="G8:G20">SUM(H8:J8)</f>
        <v>115</v>
      </c>
      <c r="H8" s="5">
        <v>115</v>
      </c>
      <c r="I8" s="5"/>
      <c r="J8" s="5"/>
      <c r="K8" s="5" t="s">
        <v>27</v>
      </c>
      <c r="L8" s="5"/>
      <c r="M8" s="23"/>
      <c r="N8" s="5" t="s">
        <v>20</v>
      </c>
      <c r="O8" s="5"/>
      <c r="P8" s="5"/>
    </row>
    <row r="9" spans="1:16" ht="18.75" customHeight="1">
      <c r="A9" s="14">
        <v>2</v>
      </c>
      <c r="B9" s="13" t="s">
        <v>70</v>
      </c>
      <c r="C9" s="5"/>
      <c r="D9" s="5"/>
      <c r="E9" s="5"/>
      <c r="F9" s="5"/>
      <c r="G9" s="5">
        <f>SUM(G10:G11)</f>
        <v>57</v>
      </c>
      <c r="H9" s="5">
        <f>SUM(H10:H11)</f>
        <v>57</v>
      </c>
      <c r="I9" s="5">
        <f>SUM(I10:I11)</f>
        <v>0</v>
      </c>
      <c r="J9" s="5">
        <f>SUM(J10:J11)</f>
        <v>0</v>
      </c>
      <c r="K9" s="33" t="s">
        <v>82</v>
      </c>
      <c r="L9" s="33" t="s">
        <v>15</v>
      </c>
      <c r="M9" s="5"/>
      <c r="N9" s="23"/>
      <c r="O9" s="33" t="s">
        <v>20</v>
      </c>
      <c r="P9" s="5"/>
    </row>
    <row r="10" spans="1:16" ht="14.25">
      <c r="A10" s="14" t="s">
        <v>51</v>
      </c>
      <c r="B10" s="13" t="s">
        <v>71</v>
      </c>
      <c r="C10" s="5"/>
      <c r="D10" s="5"/>
      <c r="E10" s="5" t="s">
        <v>26</v>
      </c>
      <c r="F10" s="5"/>
      <c r="G10" s="5">
        <f t="shared" si="0"/>
        <v>0</v>
      </c>
      <c r="H10" s="5"/>
      <c r="I10" s="5"/>
      <c r="J10" s="5"/>
      <c r="K10" s="44"/>
      <c r="L10" s="44"/>
      <c r="M10" s="5"/>
      <c r="N10" s="5"/>
      <c r="O10" s="44"/>
      <c r="P10" s="5"/>
    </row>
    <row r="11" spans="1:16" ht="14.25">
      <c r="A11" s="14" t="s">
        <v>52</v>
      </c>
      <c r="B11" s="13" t="s">
        <v>48</v>
      </c>
      <c r="C11" s="5"/>
      <c r="D11" s="5"/>
      <c r="E11" s="5"/>
      <c r="F11" s="5"/>
      <c r="G11" s="5">
        <f t="shared" si="0"/>
        <v>57</v>
      </c>
      <c r="H11" s="5">
        <v>57</v>
      </c>
      <c r="I11" s="5"/>
      <c r="J11" s="5"/>
      <c r="K11" s="34"/>
      <c r="L11" s="34"/>
      <c r="M11" s="5"/>
      <c r="N11" s="5"/>
      <c r="O11" s="34"/>
      <c r="P11" s="5"/>
    </row>
    <row r="12" spans="1:16" ht="14.25">
      <c r="A12" s="14">
        <v>3</v>
      </c>
      <c r="B12" s="13" t="s">
        <v>72</v>
      </c>
      <c r="C12" s="5"/>
      <c r="D12" s="5"/>
      <c r="E12" s="5" t="s">
        <v>26</v>
      </c>
      <c r="F12" s="5"/>
      <c r="G12" s="5"/>
      <c r="H12" s="5"/>
      <c r="I12" s="5"/>
      <c r="J12" s="5"/>
      <c r="K12" s="5"/>
      <c r="L12" s="5"/>
      <c r="M12" s="5" t="s">
        <v>20</v>
      </c>
      <c r="N12" s="5"/>
      <c r="O12" s="5"/>
      <c r="P12" s="4" t="s">
        <v>96</v>
      </c>
    </row>
    <row r="13" spans="1:16" ht="14.25">
      <c r="A13" s="14">
        <v>4</v>
      </c>
      <c r="B13" s="13" t="s">
        <v>73</v>
      </c>
      <c r="C13" s="5"/>
      <c r="D13" s="5"/>
      <c r="E13" s="5" t="s">
        <v>26</v>
      </c>
      <c r="F13" s="5"/>
      <c r="G13" s="5"/>
      <c r="H13" s="5"/>
      <c r="I13" s="5"/>
      <c r="J13" s="5"/>
      <c r="K13" s="5"/>
      <c r="L13" s="5"/>
      <c r="M13" s="23"/>
      <c r="N13" s="5" t="s">
        <v>20</v>
      </c>
      <c r="O13" s="5"/>
      <c r="P13" s="4" t="s">
        <v>97</v>
      </c>
    </row>
    <row r="14" spans="1:16" ht="21" customHeight="1">
      <c r="A14" s="14">
        <v>5</v>
      </c>
      <c r="B14" s="13" t="s">
        <v>74</v>
      </c>
      <c r="C14" s="5"/>
      <c r="D14" s="5"/>
      <c r="E14" s="5" t="s">
        <v>26</v>
      </c>
      <c r="F14" s="5"/>
      <c r="G14" s="5"/>
      <c r="H14" s="5"/>
      <c r="I14" s="5"/>
      <c r="J14" s="5"/>
      <c r="K14" s="5"/>
      <c r="L14" s="5"/>
      <c r="M14" s="24"/>
      <c r="N14" s="5" t="s">
        <v>20</v>
      </c>
      <c r="O14" s="5"/>
      <c r="P14" s="4" t="s">
        <v>97</v>
      </c>
    </row>
    <row r="15" spans="1:16" ht="27.75" customHeight="1">
      <c r="A15" s="14" t="s">
        <v>60</v>
      </c>
      <c r="B15" s="13" t="s">
        <v>58</v>
      </c>
      <c r="C15" s="5"/>
      <c r="D15" s="5"/>
      <c r="E15" s="5" t="s">
        <v>26</v>
      </c>
      <c r="F15" s="5"/>
      <c r="G15" s="5"/>
      <c r="H15" s="5"/>
      <c r="I15" s="5"/>
      <c r="J15" s="5"/>
      <c r="K15" s="5" t="s">
        <v>82</v>
      </c>
      <c r="L15" s="5" t="s">
        <v>15</v>
      </c>
      <c r="M15" s="5"/>
      <c r="N15" s="5"/>
      <c r="O15" s="5" t="s">
        <v>20</v>
      </c>
      <c r="P15" s="4"/>
    </row>
    <row r="16" spans="1:16" ht="33" customHeight="1">
      <c r="A16" s="14" t="s">
        <v>61</v>
      </c>
      <c r="B16" s="13" t="s">
        <v>59</v>
      </c>
      <c r="C16" s="5"/>
      <c r="D16" s="5"/>
      <c r="E16" s="5" t="s">
        <v>26</v>
      </c>
      <c r="F16" s="5"/>
      <c r="G16" s="5"/>
      <c r="H16" s="5"/>
      <c r="I16" s="5"/>
      <c r="J16" s="5"/>
      <c r="K16" s="5" t="s">
        <v>82</v>
      </c>
      <c r="L16" s="5" t="s">
        <v>15</v>
      </c>
      <c r="M16" s="5"/>
      <c r="N16" s="5"/>
      <c r="O16" s="5" t="s">
        <v>20</v>
      </c>
      <c r="P16" s="4"/>
    </row>
    <row r="17" spans="1:16" ht="30" customHeight="1">
      <c r="A17" s="15" t="s">
        <v>62</v>
      </c>
      <c r="B17" s="13" t="s">
        <v>75</v>
      </c>
      <c r="C17" s="5"/>
      <c r="D17" s="5"/>
      <c r="E17" s="5"/>
      <c r="F17" s="5"/>
      <c r="G17" s="5">
        <f t="shared" si="0"/>
        <v>26</v>
      </c>
      <c r="H17" s="5"/>
      <c r="I17" s="5">
        <v>26</v>
      </c>
      <c r="J17" s="5"/>
      <c r="K17" s="5"/>
      <c r="L17" s="5"/>
      <c r="M17" s="5" t="s">
        <v>20</v>
      </c>
      <c r="N17" s="5"/>
      <c r="O17" s="5"/>
      <c r="P17" s="4" t="s">
        <v>96</v>
      </c>
    </row>
    <row r="18" spans="1:16" ht="61.5" customHeight="1">
      <c r="A18" s="14" t="s">
        <v>63</v>
      </c>
      <c r="B18" s="13" t="s">
        <v>76</v>
      </c>
      <c r="C18" s="5"/>
      <c r="D18" s="5"/>
      <c r="E18" s="5"/>
      <c r="F18" s="5"/>
      <c r="G18" s="5">
        <f t="shared" si="0"/>
        <v>189</v>
      </c>
      <c r="H18" s="5"/>
      <c r="I18" s="5">
        <v>189</v>
      </c>
      <c r="J18" s="5"/>
      <c r="K18" s="4" t="s">
        <v>82</v>
      </c>
      <c r="L18" s="5" t="s">
        <v>93</v>
      </c>
      <c r="M18" s="5"/>
      <c r="N18" s="5"/>
      <c r="O18" s="5"/>
      <c r="P18" s="4" t="s">
        <v>95</v>
      </c>
    </row>
    <row r="19" spans="1:16" ht="14.25">
      <c r="A19" s="14" t="s">
        <v>100</v>
      </c>
      <c r="B19" s="13" t="s">
        <v>77</v>
      </c>
      <c r="C19" s="5"/>
      <c r="D19" s="5"/>
      <c r="E19" s="5"/>
      <c r="F19" s="5"/>
      <c r="G19" s="5">
        <f>SUM(G20)</f>
        <v>49</v>
      </c>
      <c r="H19" s="5">
        <f>SUM(H20)</f>
        <v>0</v>
      </c>
      <c r="I19" s="5">
        <f>SUM(I20)</f>
        <v>49</v>
      </c>
      <c r="J19" s="5">
        <f>SUM(J20)</f>
        <v>0</v>
      </c>
      <c r="K19" s="5"/>
      <c r="L19" s="5"/>
      <c r="M19" s="5"/>
      <c r="N19" s="5"/>
      <c r="O19" s="5"/>
      <c r="P19" s="5"/>
    </row>
    <row r="20" spans="1:16" ht="90" customHeight="1">
      <c r="A20" s="14" t="s">
        <v>64</v>
      </c>
      <c r="B20" s="13" t="s">
        <v>78</v>
      </c>
      <c r="C20" s="5"/>
      <c r="D20" s="5"/>
      <c r="E20" s="5"/>
      <c r="F20" s="5"/>
      <c r="G20" s="5">
        <f t="shared" si="0"/>
        <v>49</v>
      </c>
      <c r="H20" s="5"/>
      <c r="I20" s="5">
        <v>49</v>
      </c>
      <c r="J20" s="5"/>
      <c r="K20" s="4" t="s">
        <v>81</v>
      </c>
      <c r="L20" s="5"/>
      <c r="M20" s="5"/>
      <c r="N20" s="5"/>
      <c r="O20" s="5"/>
      <c r="P20" s="4" t="s">
        <v>94</v>
      </c>
    </row>
    <row r="21" spans="1:16" ht="14.25">
      <c r="A21" s="14" t="s">
        <v>101</v>
      </c>
      <c r="B21" s="13" t="s">
        <v>55</v>
      </c>
      <c r="C21" s="5"/>
      <c r="D21" s="5"/>
      <c r="E21" s="5"/>
      <c r="F21" s="5"/>
      <c r="G21" s="5">
        <f>SUM(G22)</f>
        <v>37</v>
      </c>
      <c r="H21" s="5">
        <f>SUM(H22)</f>
        <v>0</v>
      </c>
      <c r="I21" s="5">
        <f>SUM(I22)</f>
        <v>37</v>
      </c>
      <c r="J21" s="5">
        <f>SUM(J22)</f>
        <v>0</v>
      </c>
      <c r="K21" s="33" t="s">
        <v>82</v>
      </c>
      <c r="L21" s="33" t="s">
        <v>15</v>
      </c>
      <c r="M21" s="5"/>
      <c r="N21" s="5"/>
      <c r="O21" s="5"/>
      <c r="P21" s="45" t="s">
        <v>98</v>
      </c>
    </row>
    <row r="22" spans="1:16" ht="14.25">
      <c r="A22" s="14" t="s">
        <v>65</v>
      </c>
      <c r="B22" s="13" t="s">
        <v>54</v>
      </c>
      <c r="C22" s="5"/>
      <c r="D22" s="5"/>
      <c r="E22" s="5"/>
      <c r="F22" s="5"/>
      <c r="G22" s="5">
        <f>SUM(G23:G24)</f>
        <v>37</v>
      </c>
      <c r="H22" s="5">
        <f>SUM(H23:H24)</f>
        <v>0</v>
      </c>
      <c r="I22" s="5">
        <f>SUM(I23:I24)</f>
        <v>37</v>
      </c>
      <c r="J22" s="5">
        <f>SUM(J23:J24)</f>
        <v>0</v>
      </c>
      <c r="K22" s="44"/>
      <c r="L22" s="44"/>
      <c r="M22" s="5"/>
      <c r="N22" s="5"/>
      <c r="O22" s="5"/>
      <c r="P22" s="46"/>
    </row>
    <row r="23" spans="1:16" ht="14.25">
      <c r="A23" s="12" t="s">
        <v>51</v>
      </c>
      <c r="B23" s="13" t="s">
        <v>79</v>
      </c>
      <c r="C23" s="5"/>
      <c r="D23" s="5"/>
      <c r="E23" s="5" t="s">
        <v>40</v>
      </c>
      <c r="F23" s="5"/>
      <c r="G23" s="5">
        <f>SUM(H23:J23)</f>
        <v>0</v>
      </c>
      <c r="H23" s="5"/>
      <c r="I23" s="5"/>
      <c r="J23" s="16"/>
      <c r="K23" s="44"/>
      <c r="L23" s="44"/>
      <c r="M23" s="5"/>
      <c r="N23" s="5"/>
      <c r="O23" s="5"/>
      <c r="P23" s="46"/>
    </row>
    <row r="24" spans="1:16" ht="34.5" customHeight="1">
      <c r="A24" s="14" t="s">
        <v>161</v>
      </c>
      <c r="B24" s="13" t="s">
        <v>162</v>
      </c>
      <c r="C24" s="5"/>
      <c r="D24" s="5"/>
      <c r="E24" s="5"/>
      <c r="F24" s="5"/>
      <c r="G24" s="5">
        <f>SUM(H24:J24)</f>
        <v>37</v>
      </c>
      <c r="H24" s="5"/>
      <c r="I24" s="5">
        <v>37</v>
      </c>
      <c r="J24" s="5"/>
      <c r="K24" s="34"/>
      <c r="L24" s="34"/>
      <c r="M24" s="5"/>
      <c r="N24" s="5"/>
      <c r="O24" s="5"/>
      <c r="P24" s="47"/>
    </row>
    <row r="25" spans="1:16" ht="18" customHeight="1">
      <c r="A25" s="14" t="s">
        <v>163</v>
      </c>
      <c r="B25" s="13" t="s">
        <v>56</v>
      </c>
      <c r="C25" s="5"/>
      <c r="D25" s="5"/>
      <c r="E25" s="5"/>
      <c r="F25" s="5"/>
      <c r="G25" s="5">
        <f>SUM(G26)</f>
        <v>67</v>
      </c>
      <c r="H25" s="5">
        <f>SUM(H26)</f>
        <v>0</v>
      </c>
      <c r="I25" s="5">
        <f>SUM(I26)</f>
        <v>67</v>
      </c>
      <c r="J25" s="5">
        <f>SUM(J26)</f>
        <v>0</v>
      </c>
      <c r="K25" s="5"/>
      <c r="L25" s="5"/>
      <c r="M25" s="5"/>
      <c r="N25" s="5"/>
      <c r="O25" s="5"/>
      <c r="P25" s="5"/>
    </row>
    <row r="26" spans="1:16" ht="29.25" customHeight="1">
      <c r="A26" s="14" t="s">
        <v>164</v>
      </c>
      <c r="B26" s="13" t="s">
        <v>165</v>
      </c>
      <c r="C26" s="5"/>
      <c r="D26" s="5"/>
      <c r="E26" s="5"/>
      <c r="F26" s="5"/>
      <c r="G26" s="5">
        <f>SUM(H26:J26)</f>
        <v>67</v>
      </c>
      <c r="H26" s="5"/>
      <c r="I26" s="5">
        <v>67</v>
      </c>
      <c r="J26" s="5"/>
      <c r="K26" s="5" t="s">
        <v>166</v>
      </c>
      <c r="L26" s="5" t="s">
        <v>167</v>
      </c>
      <c r="M26" s="5" t="s">
        <v>168</v>
      </c>
      <c r="N26" s="5"/>
      <c r="O26" s="5"/>
      <c r="P26" s="5" t="s">
        <v>169</v>
      </c>
    </row>
    <row r="27" spans="1:16" ht="26.25" customHeight="1">
      <c r="A27" s="14" t="s">
        <v>170</v>
      </c>
      <c r="B27" s="13" t="s">
        <v>171</v>
      </c>
      <c r="C27" s="5"/>
      <c r="D27" s="5"/>
      <c r="E27" s="5"/>
      <c r="F27" s="5"/>
      <c r="G27" s="5">
        <f>SUM(G34,G31,G30,G29,G28)</f>
        <v>187</v>
      </c>
      <c r="H27" s="5">
        <f>SUM(H28:H40)</f>
        <v>0</v>
      </c>
      <c r="I27" s="5">
        <f>SUM(I34,I31,I30,I29,I28)</f>
        <v>187</v>
      </c>
      <c r="J27" s="5">
        <f>SUM(J28:J40)</f>
        <v>0</v>
      </c>
      <c r="K27" s="5"/>
      <c r="L27" s="5"/>
      <c r="M27" s="5"/>
      <c r="N27" s="5"/>
      <c r="O27" s="5"/>
      <c r="P27" s="5"/>
    </row>
    <row r="28" spans="1:16" ht="24">
      <c r="A28" s="14" t="s">
        <v>172</v>
      </c>
      <c r="B28" s="13" t="s">
        <v>173</v>
      </c>
      <c r="C28" s="5"/>
      <c r="D28" s="5"/>
      <c r="E28" s="5" t="s">
        <v>174</v>
      </c>
      <c r="F28" s="5"/>
      <c r="G28" s="5"/>
      <c r="H28" s="5"/>
      <c r="I28" s="5"/>
      <c r="J28" s="5"/>
      <c r="K28" s="5" t="s">
        <v>175</v>
      </c>
      <c r="L28" s="5"/>
      <c r="M28" s="5"/>
      <c r="N28" s="5" t="s">
        <v>176</v>
      </c>
      <c r="O28" s="24"/>
      <c r="P28" s="5"/>
    </row>
    <row r="29" spans="1:16" ht="24">
      <c r="A29" s="14" t="s">
        <v>177</v>
      </c>
      <c r="B29" s="13" t="s">
        <v>178</v>
      </c>
      <c r="C29" s="5"/>
      <c r="D29" s="5"/>
      <c r="E29" s="5" t="s">
        <v>174</v>
      </c>
      <c r="F29" s="5"/>
      <c r="G29" s="5">
        <f aca="true" t="shared" si="1" ref="G29:G48">SUM(H29:J29)</f>
        <v>0</v>
      </c>
      <c r="H29" s="5"/>
      <c r="I29" s="5"/>
      <c r="J29" s="5"/>
      <c r="K29" s="5" t="s">
        <v>175</v>
      </c>
      <c r="L29" s="5"/>
      <c r="M29" s="5"/>
      <c r="N29" s="5" t="s">
        <v>176</v>
      </c>
      <c r="O29" s="24"/>
      <c r="P29" s="5"/>
    </row>
    <row r="30" spans="1:16" ht="14.25">
      <c r="A30" s="14" t="s">
        <v>179</v>
      </c>
      <c r="B30" s="13" t="s">
        <v>180</v>
      </c>
      <c r="C30" s="5"/>
      <c r="D30" s="5"/>
      <c r="E30" s="5"/>
      <c r="F30" s="5"/>
      <c r="G30" s="5">
        <f t="shared" si="1"/>
        <v>32</v>
      </c>
      <c r="H30" s="5"/>
      <c r="I30" s="5">
        <v>32</v>
      </c>
      <c r="J30" s="5"/>
      <c r="K30" s="5" t="s">
        <v>181</v>
      </c>
      <c r="L30" s="5" t="s">
        <v>182</v>
      </c>
      <c r="M30" s="5"/>
      <c r="N30" s="5"/>
      <c r="O30" s="5" t="s">
        <v>176</v>
      </c>
      <c r="P30" s="5"/>
    </row>
    <row r="31" spans="1:16" ht="24">
      <c r="A31" s="14" t="s">
        <v>183</v>
      </c>
      <c r="B31" s="13" t="s">
        <v>184</v>
      </c>
      <c r="C31" s="5"/>
      <c r="D31" s="5"/>
      <c r="E31" s="5"/>
      <c r="F31" s="5"/>
      <c r="G31" s="5">
        <f>SUM(G32:G33)</f>
        <v>40</v>
      </c>
      <c r="H31" s="5"/>
      <c r="I31" s="5">
        <v>40</v>
      </c>
      <c r="J31" s="5"/>
      <c r="K31" s="33" t="s">
        <v>166</v>
      </c>
      <c r="L31" s="33" t="s">
        <v>167</v>
      </c>
      <c r="M31" s="33" t="s">
        <v>168</v>
      </c>
      <c r="N31" s="5"/>
      <c r="O31" s="5"/>
      <c r="P31" s="33" t="s">
        <v>169</v>
      </c>
    </row>
    <row r="32" spans="1:16" ht="27" customHeight="1">
      <c r="A32" s="14" t="s">
        <v>185</v>
      </c>
      <c r="B32" s="13" t="s">
        <v>186</v>
      </c>
      <c r="C32" s="5"/>
      <c r="D32" s="5"/>
      <c r="E32" s="5" t="s">
        <v>174</v>
      </c>
      <c r="F32" s="5"/>
      <c r="G32" s="5">
        <f t="shared" si="1"/>
        <v>0</v>
      </c>
      <c r="H32" s="5"/>
      <c r="I32" s="5"/>
      <c r="J32" s="5"/>
      <c r="K32" s="44"/>
      <c r="L32" s="44"/>
      <c r="M32" s="44"/>
      <c r="N32" s="5"/>
      <c r="O32" s="5"/>
      <c r="P32" s="44"/>
    </row>
    <row r="33" spans="1:16" ht="29.25" customHeight="1">
      <c r="A33" s="12" t="s">
        <v>161</v>
      </c>
      <c r="B33" s="13" t="s">
        <v>162</v>
      </c>
      <c r="C33" s="5"/>
      <c r="D33" s="5"/>
      <c r="E33" s="5"/>
      <c r="F33" s="5"/>
      <c r="G33" s="5">
        <f t="shared" si="1"/>
        <v>40</v>
      </c>
      <c r="H33" s="5"/>
      <c r="I33" s="5">
        <v>40</v>
      </c>
      <c r="J33" s="5"/>
      <c r="K33" s="34"/>
      <c r="L33" s="34"/>
      <c r="M33" s="34"/>
      <c r="N33" s="5"/>
      <c r="O33" s="5"/>
      <c r="P33" s="34"/>
    </row>
    <row r="34" spans="1:16" ht="33.75" customHeight="1">
      <c r="A34" s="14" t="s">
        <v>187</v>
      </c>
      <c r="B34" s="13" t="s">
        <v>188</v>
      </c>
      <c r="C34" s="5"/>
      <c r="D34" s="5"/>
      <c r="E34" s="5"/>
      <c r="F34" s="5"/>
      <c r="G34" s="5">
        <f>SUM(G35:G36)</f>
        <v>115</v>
      </c>
      <c r="H34" s="5">
        <f>SUM(H35:H36)</f>
        <v>0</v>
      </c>
      <c r="I34" s="5">
        <f>SUM(I35:I36)</f>
        <v>115</v>
      </c>
      <c r="J34" s="5">
        <f>SUM(J35:J36)</f>
        <v>0</v>
      </c>
      <c r="K34" s="33" t="s">
        <v>167</v>
      </c>
      <c r="L34" s="33" t="s">
        <v>168</v>
      </c>
      <c r="M34" s="5"/>
      <c r="N34" s="5"/>
      <c r="O34" s="5"/>
      <c r="P34" s="45" t="s">
        <v>189</v>
      </c>
    </row>
    <row r="35" spans="1:16" ht="30.75" customHeight="1">
      <c r="A35" s="14" t="s">
        <v>185</v>
      </c>
      <c r="B35" s="17" t="s">
        <v>190</v>
      </c>
      <c r="C35" s="18"/>
      <c r="D35" s="18"/>
      <c r="E35" s="18" t="s">
        <v>174</v>
      </c>
      <c r="F35" s="18"/>
      <c r="G35" s="5">
        <f t="shared" si="1"/>
        <v>0</v>
      </c>
      <c r="H35" s="18"/>
      <c r="I35" s="19"/>
      <c r="J35" s="19"/>
      <c r="K35" s="44"/>
      <c r="L35" s="44"/>
      <c r="M35" s="5"/>
      <c r="N35" s="5"/>
      <c r="O35" s="5"/>
      <c r="P35" s="46"/>
    </row>
    <row r="36" spans="1:16" ht="34.5" customHeight="1">
      <c r="A36" s="14" t="s">
        <v>161</v>
      </c>
      <c r="B36" s="13" t="s">
        <v>162</v>
      </c>
      <c r="C36" s="19"/>
      <c r="D36" s="19"/>
      <c r="E36" s="19"/>
      <c r="F36" s="19"/>
      <c r="G36" s="5">
        <f t="shared" si="1"/>
        <v>115</v>
      </c>
      <c r="H36" s="18"/>
      <c r="I36" s="19">
        <v>115</v>
      </c>
      <c r="J36" s="19"/>
      <c r="K36" s="34"/>
      <c r="L36" s="34"/>
      <c r="M36" s="5"/>
      <c r="N36" s="5"/>
      <c r="O36" s="5"/>
      <c r="P36" s="47"/>
    </row>
    <row r="37" spans="1:16" ht="26.25" customHeight="1">
      <c r="A37" s="14" t="s">
        <v>191</v>
      </c>
      <c r="B37" s="13" t="s">
        <v>192</v>
      </c>
      <c r="C37" s="19"/>
      <c r="D37" s="19"/>
      <c r="E37" s="19"/>
      <c r="F37" s="19"/>
      <c r="G37" s="5">
        <f>SUM(G38)</f>
        <v>41</v>
      </c>
      <c r="H37" s="5">
        <f>SUM(H38)</f>
        <v>0</v>
      </c>
      <c r="I37" s="5">
        <f>SUM(I38)</f>
        <v>41</v>
      </c>
      <c r="J37" s="5">
        <f>SUM(J38)</f>
        <v>0</v>
      </c>
      <c r="K37" s="33" t="s">
        <v>181</v>
      </c>
      <c r="L37" s="33" t="s">
        <v>182</v>
      </c>
      <c r="M37" s="5"/>
      <c r="N37" s="5"/>
      <c r="O37" s="5"/>
      <c r="P37" s="45" t="s">
        <v>189</v>
      </c>
    </row>
    <row r="38" spans="1:16" ht="32.25" customHeight="1">
      <c r="A38" s="14" t="s">
        <v>193</v>
      </c>
      <c r="B38" s="13" t="s">
        <v>194</v>
      </c>
      <c r="C38" s="19"/>
      <c r="D38" s="19"/>
      <c r="E38" s="19"/>
      <c r="F38" s="19"/>
      <c r="G38" s="5">
        <f>SUM(G39:G40)</f>
        <v>41</v>
      </c>
      <c r="H38" s="5">
        <f>SUM(H39:H40)</f>
        <v>0</v>
      </c>
      <c r="I38" s="5">
        <f>SUM(I39:I40)</f>
        <v>41</v>
      </c>
      <c r="J38" s="5">
        <f>SUM(J39:J40)</f>
        <v>0</v>
      </c>
      <c r="K38" s="44"/>
      <c r="L38" s="44"/>
      <c r="M38" s="5"/>
      <c r="N38" s="5"/>
      <c r="O38" s="5"/>
      <c r="P38" s="46"/>
    </row>
    <row r="39" spans="1:16" ht="33" customHeight="1">
      <c r="A39" s="14" t="s">
        <v>185</v>
      </c>
      <c r="B39" s="13" t="s">
        <v>195</v>
      </c>
      <c r="C39" s="19"/>
      <c r="D39" s="19"/>
      <c r="E39" s="19" t="s">
        <v>174</v>
      </c>
      <c r="F39" s="19"/>
      <c r="G39" s="5">
        <f t="shared" si="1"/>
        <v>0</v>
      </c>
      <c r="H39" s="19"/>
      <c r="I39" s="19"/>
      <c r="J39" s="19"/>
      <c r="K39" s="44"/>
      <c r="L39" s="44"/>
      <c r="M39" s="5"/>
      <c r="N39" s="5"/>
      <c r="O39" s="5"/>
      <c r="P39" s="46"/>
    </row>
    <row r="40" spans="1:16" ht="41.25" customHeight="1">
      <c r="A40" s="14" t="s">
        <v>161</v>
      </c>
      <c r="B40" s="13" t="s">
        <v>162</v>
      </c>
      <c r="C40" s="19"/>
      <c r="D40" s="19"/>
      <c r="E40" s="19"/>
      <c r="F40" s="19"/>
      <c r="G40" s="5">
        <f t="shared" si="1"/>
        <v>41</v>
      </c>
      <c r="H40" s="19"/>
      <c r="I40" s="19">
        <v>41</v>
      </c>
      <c r="J40" s="19"/>
      <c r="K40" s="34"/>
      <c r="L40" s="34"/>
      <c r="M40" s="5"/>
      <c r="N40" s="5"/>
      <c r="O40" s="5"/>
      <c r="P40" s="47"/>
    </row>
    <row r="41" spans="1:16" ht="24.75" customHeight="1">
      <c r="A41" s="14" t="s">
        <v>196</v>
      </c>
      <c r="B41" s="13" t="s">
        <v>197</v>
      </c>
      <c r="C41" s="19"/>
      <c r="D41" s="19"/>
      <c r="E41" s="19"/>
      <c r="F41" s="19"/>
      <c r="G41" s="5">
        <f>SUM(G48,G47,G46,G43,G42)</f>
        <v>253</v>
      </c>
      <c r="H41" s="19">
        <f>SUM(H42:H47)</f>
        <v>0</v>
      </c>
      <c r="I41" s="5">
        <f>SUM(I48,I47,I46,I43,I42)</f>
        <v>253</v>
      </c>
      <c r="J41" s="19">
        <f>SUM(J42:J47)</f>
        <v>0</v>
      </c>
      <c r="K41" s="5"/>
      <c r="L41" s="5"/>
      <c r="M41" s="5"/>
      <c r="N41" s="5"/>
      <c r="O41" s="5"/>
      <c r="P41" s="5"/>
    </row>
    <row r="42" spans="1:16" ht="35.25" customHeight="1">
      <c r="A42" s="14" t="s">
        <v>198</v>
      </c>
      <c r="B42" s="13" t="s">
        <v>199</v>
      </c>
      <c r="C42" s="19"/>
      <c r="D42" s="19"/>
      <c r="E42" s="19"/>
      <c r="F42" s="19"/>
      <c r="G42" s="5">
        <f t="shared" si="1"/>
        <v>45</v>
      </c>
      <c r="H42" s="19"/>
      <c r="I42" s="19">
        <v>45</v>
      </c>
      <c r="J42" s="19"/>
      <c r="K42" s="5" t="s">
        <v>200</v>
      </c>
      <c r="L42" s="5" t="s">
        <v>182</v>
      </c>
      <c r="M42" s="5"/>
      <c r="N42" s="5"/>
      <c r="O42" s="5" t="s">
        <v>176</v>
      </c>
      <c r="P42" s="5" t="s">
        <v>201</v>
      </c>
    </row>
    <row r="43" spans="1:16" ht="33.75" customHeight="1">
      <c r="A43" s="14" t="s">
        <v>202</v>
      </c>
      <c r="B43" s="13" t="s">
        <v>203</v>
      </c>
      <c r="C43" s="19"/>
      <c r="D43" s="19"/>
      <c r="E43" s="19"/>
      <c r="F43" s="19"/>
      <c r="G43" s="5">
        <f>SUM(G44:G45)</f>
        <v>92</v>
      </c>
      <c r="H43" s="5">
        <f>SUM(H44:H45)</f>
        <v>0</v>
      </c>
      <c r="I43" s="5">
        <f>SUM(I44:I45)</f>
        <v>92</v>
      </c>
      <c r="J43" s="5">
        <f>SUM(J44:J45)</f>
        <v>0</v>
      </c>
      <c r="K43" s="33" t="s">
        <v>181</v>
      </c>
      <c r="L43" s="33" t="s">
        <v>182</v>
      </c>
      <c r="M43" s="5"/>
      <c r="N43" s="5"/>
      <c r="O43" s="5"/>
      <c r="P43" s="45" t="s">
        <v>189</v>
      </c>
    </row>
    <row r="44" spans="1:16" ht="27.75" customHeight="1">
      <c r="A44" s="14" t="s">
        <v>185</v>
      </c>
      <c r="B44" s="13" t="s">
        <v>204</v>
      </c>
      <c r="C44" s="19"/>
      <c r="D44" s="19"/>
      <c r="E44" s="19" t="s">
        <v>174</v>
      </c>
      <c r="F44" s="19"/>
      <c r="G44" s="5">
        <f t="shared" si="1"/>
        <v>0</v>
      </c>
      <c r="H44" s="19"/>
      <c r="I44" s="19"/>
      <c r="J44" s="19"/>
      <c r="K44" s="44"/>
      <c r="L44" s="44"/>
      <c r="M44" s="5"/>
      <c r="N44" s="5"/>
      <c r="O44" s="5"/>
      <c r="P44" s="46"/>
    </row>
    <row r="45" spans="1:16" ht="42" customHeight="1">
      <c r="A45" s="14" t="s">
        <v>161</v>
      </c>
      <c r="B45" s="13" t="s">
        <v>162</v>
      </c>
      <c r="C45" s="19"/>
      <c r="D45" s="19"/>
      <c r="E45" s="19"/>
      <c r="F45" s="19"/>
      <c r="G45" s="5">
        <f t="shared" si="1"/>
        <v>92</v>
      </c>
      <c r="H45" s="19"/>
      <c r="I45" s="19">
        <v>92</v>
      </c>
      <c r="J45" s="19"/>
      <c r="K45" s="34"/>
      <c r="L45" s="34"/>
      <c r="M45" s="5"/>
      <c r="N45" s="5"/>
      <c r="O45" s="5"/>
      <c r="P45" s="47"/>
    </row>
    <row r="46" spans="1:16" ht="32.25" customHeight="1">
      <c r="A46" s="14" t="s">
        <v>205</v>
      </c>
      <c r="B46" s="13" t="s">
        <v>206</v>
      </c>
      <c r="C46" s="19"/>
      <c r="D46" s="19"/>
      <c r="E46" s="19"/>
      <c r="F46" s="19"/>
      <c r="G46" s="5">
        <f t="shared" si="1"/>
        <v>30</v>
      </c>
      <c r="H46" s="19"/>
      <c r="I46" s="19">
        <v>30</v>
      </c>
      <c r="J46" s="19"/>
      <c r="K46" s="5" t="s">
        <v>200</v>
      </c>
      <c r="L46" s="5" t="s">
        <v>182</v>
      </c>
      <c r="M46" s="5"/>
      <c r="N46" s="5" t="s">
        <v>176</v>
      </c>
      <c r="O46" s="23"/>
      <c r="P46" s="5"/>
    </row>
    <row r="47" spans="1:16" ht="78" customHeight="1">
      <c r="A47" s="14" t="s">
        <v>207</v>
      </c>
      <c r="B47" s="13" t="s">
        <v>208</v>
      </c>
      <c r="C47" s="19"/>
      <c r="D47" s="19"/>
      <c r="E47" s="19"/>
      <c r="F47" s="19"/>
      <c r="G47" s="5">
        <f t="shared" si="1"/>
        <v>64</v>
      </c>
      <c r="H47" s="19"/>
      <c r="I47" s="19">
        <v>64</v>
      </c>
      <c r="J47" s="19"/>
      <c r="K47" s="5" t="s">
        <v>166</v>
      </c>
      <c r="L47" s="5" t="s">
        <v>167</v>
      </c>
      <c r="M47" s="5" t="s">
        <v>168</v>
      </c>
      <c r="N47" s="5"/>
      <c r="O47" s="5"/>
      <c r="P47" s="4" t="s">
        <v>209</v>
      </c>
    </row>
    <row r="48" spans="1:16" ht="69.75" customHeight="1">
      <c r="A48" s="14" t="s">
        <v>210</v>
      </c>
      <c r="B48" s="13" t="s">
        <v>211</v>
      </c>
      <c r="C48" s="24"/>
      <c r="D48" s="24"/>
      <c r="E48" s="24"/>
      <c r="F48" s="24"/>
      <c r="G48" s="5">
        <f t="shared" si="1"/>
        <v>22</v>
      </c>
      <c r="H48" s="24"/>
      <c r="I48" s="19">
        <v>22</v>
      </c>
      <c r="J48" s="24"/>
      <c r="K48" s="5" t="s">
        <v>200</v>
      </c>
      <c r="L48" s="5" t="s">
        <v>182</v>
      </c>
      <c r="M48" s="24"/>
      <c r="N48" s="5"/>
      <c r="O48" s="5" t="s">
        <v>176</v>
      </c>
      <c r="P48" s="5" t="s">
        <v>201</v>
      </c>
    </row>
    <row r="49" spans="1:16" ht="26.25" customHeight="1">
      <c r="A49" s="48" t="s">
        <v>102</v>
      </c>
      <c r="B49" s="49"/>
      <c r="C49" s="8"/>
      <c r="D49" s="8"/>
      <c r="E49" s="8"/>
      <c r="F49" s="8"/>
      <c r="G49" s="8">
        <f>SUM(H49:J49)</f>
        <v>366.5</v>
      </c>
      <c r="H49" s="8"/>
      <c r="I49" s="8">
        <f>SUM(I50+I54)</f>
        <v>105.8</v>
      </c>
      <c r="J49" s="8">
        <f>SUM(J50+J54)</f>
        <v>260.7</v>
      </c>
      <c r="K49" s="8"/>
      <c r="L49" s="8"/>
      <c r="M49" s="8"/>
      <c r="N49" s="8"/>
      <c r="O49" s="8"/>
      <c r="P49" s="6"/>
    </row>
    <row r="50" spans="1:16" ht="24">
      <c r="A50" s="8" t="s">
        <v>99</v>
      </c>
      <c r="B50" s="5" t="s">
        <v>104</v>
      </c>
      <c r="C50" s="5"/>
      <c r="D50" s="5"/>
      <c r="E50" s="8"/>
      <c r="F50" s="8"/>
      <c r="G50" s="8"/>
      <c r="H50" s="8"/>
      <c r="I50" s="8">
        <f>SUM(I51:I53)</f>
        <v>105.8</v>
      </c>
      <c r="J50" s="8">
        <f>SUM(J51:J53)</f>
        <v>52</v>
      </c>
      <c r="K50" s="8"/>
      <c r="L50" s="8"/>
      <c r="M50" s="8"/>
      <c r="N50" s="8"/>
      <c r="O50" s="8"/>
      <c r="P50" s="4" t="s">
        <v>103</v>
      </c>
    </row>
    <row r="51" spans="1:16" ht="14.25">
      <c r="A51" s="8">
        <v>1</v>
      </c>
      <c r="B51" s="5" t="s">
        <v>66</v>
      </c>
      <c r="C51" s="5"/>
      <c r="D51" s="5"/>
      <c r="E51" s="8"/>
      <c r="F51" s="8"/>
      <c r="G51" s="8"/>
      <c r="H51" s="8"/>
      <c r="I51" s="8">
        <v>50.8</v>
      </c>
      <c r="J51" s="8"/>
      <c r="K51" s="5" t="s">
        <v>15</v>
      </c>
      <c r="L51" s="8"/>
      <c r="M51" s="8"/>
      <c r="N51" s="8"/>
      <c r="O51" s="8" t="s">
        <v>20</v>
      </c>
      <c r="P51" s="5"/>
    </row>
    <row r="52" spans="1:16" ht="14.25">
      <c r="A52" s="8">
        <v>2</v>
      </c>
      <c r="B52" s="5" t="s">
        <v>105</v>
      </c>
      <c r="C52" s="5"/>
      <c r="D52" s="5"/>
      <c r="E52" s="8"/>
      <c r="F52" s="8"/>
      <c r="G52" s="8"/>
      <c r="H52" s="8"/>
      <c r="I52" s="8">
        <v>55</v>
      </c>
      <c r="J52" s="8"/>
      <c r="K52" s="5" t="s">
        <v>15</v>
      </c>
      <c r="L52" s="8"/>
      <c r="M52" s="8"/>
      <c r="N52" s="8"/>
      <c r="O52" s="8" t="s">
        <v>20</v>
      </c>
      <c r="P52" s="5"/>
    </row>
    <row r="53" spans="1:16" ht="14.25">
      <c r="A53" s="8">
        <v>3</v>
      </c>
      <c r="B53" s="5" t="s">
        <v>106</v>
      </c>
      <c r="C53" s="5"/>
      <c r="D53" s="5"/>
      <c r="E53" s="8"/>
      <c r="F53" s="8"/>
      <c r="G53" s="8"/>
      <c r="H53" s="8"/>
      <c r="I53" s="8"/>
      <c r="J53" s="8">
        <v>52</v>
      </c>
      <c r="K53" s="5" t="s">
        <v>80</v>
      </c>
      <c r="L53" s="8" t="s">
        <v>107</v>
      </c>
      <c r="M53" s="8" t="s">
        <v>83</v>
      </c>
      <c r="N53" s="8" t="s">
        <v>27</v>
      </c>
      <c r="O53" s="8"/>
      <c r="P53" s="5" t="s">
        <v>113</v>
      </c>
    </row>
    <row r="54" spans="1:16" ht="21" customHeight="1">
      <c r="A54" s="8" t="s">
        <v>100</v>
      </c>
      <c r="B54" s="5" t="s">
        <v>108</v>
      </c>
      <c r="C54" s="5"/>
      <c r="D54" s="5"/>
      <c r="E54" s="8"/>
      <c r="F54" s="8"/>
      <c r="G54" s="8"/>
      <c r="H54" s="8"/>
      <c r="I54" s="8">
        <f>SUM(I55:I58)</f>
        <v>0</v>
      </c>
      <c r="J54" s="8">
        <f>SUM(J55:J58)</f>
        <v>208.7</v>
      </c>
      <c r="K54" s="5"/>
      <c r="L54" s="8"/>
      <c r="M54" s="8"/>
      <c r="N54" s="8"/>
      <c r="O54" s="8"/>
      <c r="P54" s="5"/>
    </row>
    <row r="55" spans="1:16" ht="20.25" customHeight="1">
      <c r="A55" s="8">
        <v>4</v>
      </c>
      <c r="B55" s="5" t="s">
        <v>109</v>
      </c>
      <c r="C55" s="5"/>
      <c r="D55" s="5"/>
      <c r="E55" s="8" t="s">
        <v>41</v>
      </c>
      <c r="F55" s="8"/>
      <c r="G55" s="8"/>
      <c r="H55" s="8"/>
      <c r="I55" s="8"/>
      <c r="J55" s="8"/>
      <c r="K55" s="5"/>
      <c r="L55" s="8"/>
      <c r="M55" s="8" t="s">
        <v>20</v>
      </c>
      <c r="N55" s="8"/>
      <c r="O55" s="8"/>
      <c r="P55" s="5" t="s">
        <v>110</v>
      </c>
    </row>
    <row r="56" spans="1:16" ht="22.5" customHeight="1">
      <c r="A56" s="8">
        <v>5</v>
      </c>
      <c r="B56" s="5" t="s">
        <v>111</v>
      </c>
      <c r="C56" s="5"/>
      <c r="D56" s="5"/>
      <c r="E56" s="8" t="s">
        <v>41</v>
      </c>
      <c r="F56" s="8"/>
      <c r="G56" s="8"/>
      <c r="H56" s="8"/>
      <c r="I56" s="8"/>
      <c r="J56" s="8"/>
      <c r="K56" s="5"/>
      <c r="L56" s="8" t="s">
        <v>27</v>
      </c>
      <c r="M56" s="8"/>
      <c r="N56" s="8" t="s">
        <v>20</v>
      </c>
      <c r="O56" s="8"/>
      <c r="P56" s="5"/>
    </row>
    <row r="57" spans="1:16" ht="29.25" customHeight="1">
      <c r="A57" s="8">
        <v>6</v>
      </c>
      <c r="B57" s="5" t="s">
        <v>112</v>
      </c>
      <c r="C57" s="5"/>
      <c r="D57" s="5"/>
      <c r="E57" s="8" t="s">
        <v>41</v>
      </c>
      <c r="F57" s="8"/>
      <c r="G57" s="8"/>
      <c r="H57" s="8"/>
      <c r="I57" s="8"/>
      <c r="J57" s="8"/>
      <c r="K57" s="5" t="s">
        <v>15</v>
      </c>
      <c r="L57" s="8"/>
      <c r="M57" s="8"/>
      <c r="N57" s="8" t="s">
        <v>20</v>
      </c>
      <c r="O57" s="8"/>
      <c r="P57" s="5"/>
    </row>
    <row r="58" spans="1:16" ht="14.25">
      <c r="A58" s="8">
        <v>7</v>
      </c>
      <c r="B58" s="5" t="s">
        <v>48</v>
      </c>
      <c r="C58" s="5"/>
      <c r="D58" s="5"/>
      <c r="E58" s="8"/>
      <c r="F58" s="8"/>
      <c r="G58" s="8"/>
      <c r="H58" s="8"/>
      <c r="I58" s="8"/>
      <c r="J58" s="8">
        <v>208.7</v>
      </c>
      <c r="K58" s="5"/>
      <c r="L58" s="8" t="s">
        <v>82</v>
      </c>
      <c r="M58" s="5" t="s">
        <v>15</v>
      </c>
      <c r="N58" s="8"/>
      <c r="O58" s="8" t="s">
        <v>20</v>
      </c>
      <c r="P58" s="5"/>
    </row>
    <row r="59" spans="1:16" ht="32.25" customHeight="1">
      <c r="A59" s="36" t="s">
        <v>89</v>
      </c>
      <c r="B59" s="37"/>
      <c r="C59" s="5"/>
      <c r="D59" s="5"/>
      <c r="E59" s="5"/>
      <c r="F59" s="5"/>
      <c r="G59" s="5">
        <v>94</v>
      </c>
      <c r="H59" s="5"/>
      <c r="I59" s="5">
        <v>94</v>
      </c>
      <c r="J59" s="13"/>
      <c r="K59" s="5"/>
      <c r="L59" s="5"/>
      <c r="M59" s="5"/>
      <c r="N59" s="5"/>
      <c r="O59" s="5"/>
      <c r="P59" s="5"/>
    </row>
    <row r="60" spans="1:16" ht="24">
      <c r="A60" s="13">
        <v>1</v>
      </c>
      <c r="B60" s="5" t="s">
        <v>16</v>
      </c>
      <c r="C60" s="5"/>
      <c r="D60" s="5"/>
      <c r="E60" s="5"/>
      <c r="F60" s="5"/>
      <c r="G60" s="5">
        <v>94</v>
      </c>
      <c r="H60" s="5"/>
      <c r="I60" s="5">
        <v>94</v>
      </c>
      <c r="J60" s="13"/>
      <c r="K60" s="5"/>
      <c r="L60" s="5"/>
      <c r="M60" s="5" t="s">
        <v>17</v>
      </c>
      <c r="N60" s="5"/>
      <c r="O60" s="5"/>
      <c r="P60" s="5" t="s">
        <v>53</v>
      </c>
    </row>
    <row r="61" spans="1:16" ht="28.5" customHeight="1">
      <c r="A61" s="36" t="s">
        <v>223</v>
      </c>
      <c r="B61" s="37"/>
      <c r="C61" s="5"/>
      <c r="D61" s="5"/>
      <c r="E61" s="5"/>
      <c r="F61" s="5"/>
      <c r="G61" s="5">
        <v>116</v>
      </c>
      <c r="H61" s="5"/>
      <c r="I61" s="5">
        <v>90</v>
      </c>
      <c r="J61" s="13">
        <v>26</v>
      </c>
      <c r="K61" s="5"/>
      <c r="L61" s="5"/>
      <c r="M61" s="5"/>
      <c r="N61" s="5"/>
      <c r="O61" s="5"/>
      <c r="P61" s="5"/>
    </row>
    <row r="62" spans="1:16" ht="24">
      <c r="A62" s="13">
        <v>1</v>
      </c>
      <c r="B62" s="5" t="s">
        <v>84</v>
      </c>
      <c r="C62" s="5"/>
      <c r="D62" s="5"/>
      <c r="E62" s="5"/>
      <c r="F62" s="5"/>
      <c r="G62" s="5">
        <f>SUM(H62:J62)</f>
        <v>116</v>
      </c>
      <c r="H62" s="5"/>
      <c r="I62" s="5">
        <v>90</v>
      </c>
      <c r="J62" s="13">
        <v>26</v>
      </c>
      <c r="K62" s="5" t="s">
        <v>27</v>
      </c>
      <c r="L62" s="5"/>
      <c r="M62" s="5"/>
      <c r="N62" s="5"/>
      <c r="O62" s="5" t="s">
        <v>85</v>
      </c>
      <c r="P62" s="5"/>
    </row>
    <row r="63" spans="1:16" ht="24" customHeight="1">
      <c r="A63" s="36" t="s">
        <v>90</v>
      </c>
      <c r="B63" s="37"/>
      <c r="C63" s="5"/>
      <c r="D63" s="5"/>
      <c r="E63" s="5"/>
      <c r="F63" s="5"/>
      <c r="G63" s="5">
        <f>SUM(G64+G69)</f>
        <v>1053</v>
      </c>
      <c r="H63" s="5">
        <f>SUM(H64+H69)</f>
        <v>0</v>
      </c>
      <c r="I63" s="5">
        <f>SUM(I64+I69)</f>
        <v>302</v>
      </c>
      <c r="J63" s="13">
        <f>SUM(J64+J69)</f>
        <v>751</v>
      </c>
      <c r="K63" s="5"/>
      <c r="L63" s="5"/>
      <c r="M63" s="5"/>
      <c r="N63" s="5"/>
      <c r="O63" s="5"/>
      <c r="P63" s="5"/>
    </row>
    <row r="64" spans="1:16" ht="14.25">
      <c r="A64" s="13" t="s">
        <v>99</v>
      </c>
      <c r="B64" s="5" t="s">
        <v>91</v>
      </c>
      <c r="C64" s="5"/>
      <c r="D64" s="5"/>
      <c r="E64" s="5"/>
      <c r="F64" s="5"/>
      <c r="G64" s="5">
        <f>SUM(G65:G68)</f>
        <v>987</v>
      </c>
      <c r="H64" s="5">
        <f>SUM(H65:H68)</f>
        <v>0</v>
      </c>
      <c r="I64" s="5">
        <f>SUM(I65:I68)</f>
        <v>236</v>
      </c>
      <c r="J64" s="13">
        <f>SUM(J65:J68)</f>
        <v>751</v>
      </c>
      <c r="K64" s="5"/>
      <c r="L64" s="5"/>
      <c r="M64" s="5"/>
      <c r="N64" s="5"/>
      <c r="O64" s="5"/>
      <c r="P64" s="5"/>
    </row>
    <row r="65" spans="1:16" ht="24">
      <c r="A65" s="13">
        <v>1</v>
      </c>
      <c r="B65" s="5" t="s">
        <v>21</v>
      </c>
      <c r="C65" s="5"/>
      <c r="D65" s="5"/>
      <c r="E65" s="5"/>
      <c r="F65" s="5"/>
      <c r="G65" s="5">
        <f>SUM(H65:J65)</f>
        <v>194</v>
      </c>
      <c r="H65" s="5"/>
      <c r="I65" s="5">
        <v>194</v>
      </c>
      <c r="J65" s="13"/>
      <c r="K65" s="5" t="s">
        <v>18</v>
      </c>
      <c r="L65" s="5" t="s">
        <v>19</v>
      </c>
      <c r="M65" s="5"/>
      <c r="N65" s="5"/>
      <c r="O65" s="5"/>
      <c r="P65" s="5"/>
    </row>
    <row r="66" spans="1:16" ht="24">
      <c r="A66" s="13">
        <v>2</v>
      </c>
      <c r="B66" s="5" t="s">
        <v>22</v>
      </c>
      <c r="C66" s="5"/>
      <c r="D66" s="5"/>
      <c r="E66" s="5"/>
      <c r="F66" s="5"/>
      <c r="G66" s="5">
        <f>SUM(H66:J66)</f>
        <v>42</v>
      </c>
      <c r="H66" s="5"/>
      <c r="I66" s="5">
        <v>42</v>
      </c>
      <c r="J66" s="13"/>
      <c r="K66" s="5" t="s">
        <v>18</v>
      </c>
      <c r="L66" s="5" t="s">
        <v>19</v>
      </c>
      <c r="M66" s="5"/>
      <c r="N66" s="5"/>
      <c r="O66" s="5" t="s">
        <v>17</v>
      </c>
      <c r="P66" s="5"/>
    </row>
    <row r="67" spans="1:16" ht="24">
      <c r="A67" s="13">
        <v>3</v>
      </c>
      <c r="B67" s="5" t="s">
        <v>23</v>
      </c>
      <c r="C67" s="5"/>
      <c r="D67" s="5"/>
      <c r="E67" s="5"/>
      <c r="F67" s="5"/>
      <c r="G67" s="5">
        <f>SUM(H67:J67)</f>
        <v>542</v>
      </c>
      <c r="H67" s="5"/>
      <c r="I67" s="5"/>
      <c r="J67" s="13">
        <v>542</v>
      </c>
      <c r="K67" s="5" t="s">
        <v>18</v>
      </c>
      <c r="L67" s="5" t="s">
        <v>19</v>
      </c>
      <c r="M67" s="5"/>
      <c r="N67" s="5"/>
      <c r="O67" s="5"/>
      <c r="P67" s="5"/>
    </row>
    <row r="68" spans="1:16" ht="24">
      <c r="A68" s="13">
        <v>4</v>
      </c>
      <c r="B68" s="5" t="s">
        <v>24</v>
      </c>
      <c r="C68" s="5"/>
      <c r="D68" s="5"/>
      <c r="E68" s="5"/>
      <c r="F68" s="5"/>
      <c r="G68" s="5">
        <f>SUM(H68:J68)</f>
        <v>209</v>
      </c>
      <c r="H68" s="5"/>
      <c r="I68" s="5"/>
      <c r="J68" s="13">
        <v>209</v>
      </c>
      <c r="K68" s="5" t="s">
        <v>19</v>
      </c>
      <c r="L68" s="5"/>
      <c r="M68" s="5"/>
      <c r="N68" s="5"/>
      <c r="O68" s="5" t="s">
        <v>17</v>
      </c>
      <c r="P68" s="5"/>
    </row>
    <row r="69" spans="1:16" ht="18" customHeight="1">
      <c r="A69" s="13" t="s">
        <v>88</v>
      </c>
      <c r="B69" s="5" t="s">
        <v>49</v>
      </c>
      <c r="C69" s="5"/>
      <c r="D69" s="5"/>
      <c r="E69" s="5"/>
      <c r="F69" s="5"/>
      <c r="G69" s="5">
        <f>SUM(G70)</f>
        <v>66</v>
      </c>
      <c r="H69" s="5">
        <f>SUM(H70)</f>
        <v>0</v>
      </c>
      <c r="I69" s="5">
        <f>SUM(I70)</f>
        <v>66</v>
      </c>
      <c r="J69" s="13">
        <f>SUM(J70)</f>
        <v>0</v>
      </c>
      <c r="K69" s="5"/>
      <c r="L69" s="5"/>
      <c r="M69" s="5"/>
      <c r="N69" s="5"/>
      <c r="O69" s="5"/>
      <c r="P69" s="5"/>
    </row>
    <row r="70" spans="1:16" ht="24">
      <c r="A70" s="13">
        <v>5</v>
      </c>
      <c r="B70" s="5" t="s">
        <v>25</v>
      </c>
      <c r="C70" s="5"/>
      <c r="D70" s="5"/>
      <c r="E70" s="5"/>
      <c r="F70" s="5"/>
      <c r="G70" s="5">
        <f>SUM(H70:J70)</f>
        <v>66</v>
      </c>
      <c r="H70" s="5"/>
      <c r="I70" s="5">
        <v>66</v>
      </c>
      <c r="J70" s="13"/>
      <c r="K70" s="5" t="s">
        <v>18</v>
      </c>
      <c r="L70" s="5" t="s">
        <v>19</v>
      </c>
      <c r="M70" s="5"/>
      <c r="N70" s="5"/>
      <c r="O70" s="5"/>
      <c r="P70" s="5" t="s">
        <v>50</v>
      </c>
    </row>
    <row r="71" spans="1:16" ht="24" customHeight="1">
      <c r="A71" s="36" t="s">
        <v>226</v>
      </c>
      <c r="B71" s="37"/>
      <c r="C71" s="5"/>
      <c r="D71" s="5"/>
      <c r="E71" s="5"/>
      <c r="F71" s="5"/>
      <c r="G71" s="5">
        <f>SUM(H71:J71)</f>
        <v>68</v>
      </c>
      <c r="H71" s="5"/>
      <c r="I71" s="5">
        <f>I72</f>
        <v>68</v>
      </c>
      <c r="J71" s="13"/>
      <c r="K71" s="5"/>
      <c r="L71" s="5"/>
      <c r="M71" s="5"/>
      <c r="N71" s="5"/>
      <c r="O71" s="5"/>
      <c r="P71" s="5"/>
    </row>
    <row r="72" spans="1:16" ht="24">
      <c r="A72" s="13">
        <v>1</v>
      </c>
      <c r="B72" s="5" t="s">
        <v>44</v>
      </c>
      <c r="C72" s="5"/>
      <c r="D72" s="5"/>
      <c r="E72" s="5"/>
      <c r="F72" s="5"/>
      <c r="G72" s="5">
        <f>SUM(H72:J72)</f>
        <v>68</v>
      </c>
      <c r="H72" s="5"/>
      <c r="I72" s="5">
        <v>68</v>
      </c>
      <c r="J72" s="13"/>
      <c r="K72" s="5" t="s">
        <v>45</v>
      </c>
      <c r="L72" s="5" t="s">
        <v>46</v>
      </c>
      <c r="M72" s="5" t="s">
        <v>47</v>
      </c>
      <c r="N72" s="5"/>
      <c r="O72" s="5" t="s">
        <v>114</v>
      </c>
      <c r="P72" s="5"/>
    </row>
  </sheetData>
  <mergeCells count="38">
    <mergeCell ref="A1:P1"/>
    <mergeCell ref="A3:A5"/>
    <mergeCell ref="B3:B5"/>
    <mergeCell ref="C3:J3"/>
    <mergeCell ref="K3:O3"/>
    <mergeCell ref="P3:P5"/>
    <mergeCell ref="C4:F4"/>
    <mergeCell ref="G4:J4"/>
    <mergeCell ref="K4:K5"/>
    <mergeCell ref="L4:L5"/>
    <mergeCell ref="M4:M5"/>
    <mergeCell ref="N4:N5"/>
    <mergeCell ref="O4:O5"/>
    <mergeCell ref="A6:B6"/>
    <mergeCell ref="K9:K11"/>
    <mergeCell ref="L9:L11"/>
    <mergeCell ref="O9:O11"/>
    <mergeCell ref="K21:K24"/>
    <mergeCell ref="L21:L24"/>
    <mergeCell ref="P21:P24"/>
    <mergeCell ref="K31:K33"/>
    <mergeCell ref="L31:L33"/>
    <mergeCell ref="M31:M33"/>
    <mergeCell ref="P31:P33"/>
    <mergeCell ref="K34:K36"/>
    <mergeCell ref="L34:L36"/>
    <mergeCell ref="P34:P36"/>
    <mergeCell ref="K37:K40"/>
    <mergeCell ref="L37:L40"/>
    <mergeCell ref="P37:P40"/>
    <mergeCell ref="K43:K45"/>
    <mergeCell ref="L43:L45"/>
    <mergeCell ref="P43:P45"/>
    <mergeCell ref="A49:B49"/>
    <mergeCell ref="A59:B59"/>
    <mergeCell ref="A61:B61"/>
    <mergeCell ref="A63:B63"/>
    <mergeCell ref="A71:B7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.75390625" style="0" customWidth="1"/>
    <col min="2" max="2" width="22.625" style="3" customWidth="1"/>
    <col min="3" max="3" width="7.625" style="0" customWidth="1"/>
    <col min="4" max="4" width="8.625" style="0" customWidth="1"/>
    <col min="5" max="5" width="4.875" style="0" customWidth="1"/>
    <col min="6" max="6" width="10.75390625" style="0" customWidth="1"/>
    <col min="7" max="7" width="5.625" style="0" bestFit="1" customWidth="1"/>
    <col min="8" max="9" width="4.875" style="0" customWidth="1"/>
    <col min="10" max="10" width="4.75390625" style="0" customWidth="1"/>
    <col min="11" max="11" width="7.375" style="0" customWidth="1"/>
    <col min="12" max="15" width="7.25390625" style="2" customWidth="1"/>
    <col min="16" max="16" width="11.125" style="0" customWidth="1"/>
  </cols>
  <sheetData>
    <row r="1" spans="1:17" ht="38.25" customHeight="1">
      <c r="A1" s="31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0"/>
    </row>
    <row r="2" spans="1:10" ht="14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6" ht="14.25">
      <c r="A3" s="32" t="s">
        <v>0</v>
      </c>
      <c r="B3" s="32" t="s">
        <v>1</v>
      </c>
      <c r="C3" s="32" t="s">
        <v>2</v>
      </c>
      <c r="D3" s="32"/>
      <c r="E3" s="32"/>
      <c r="F3" s="32"/>
      <c r="G3" s="32"/>
      <c r="H3" s="32"/>
      <c r="I3" s="32"/>
      <c r="J3" s="32"/>
      <c r="K3" s="32" t="s">
        <v>3</v>
      </c>
      <c r="L3" s="32"/>
      <c r="M3" s="32"/>
      <c r="N3" s="32"/>
      <c r="O3" s="32"/>
      <c r="P3" s="5" t="s">
        <v>4</v>
      </c>
    </row>
    <row r="4" spans="1:16" ht="14.25">
      <c r="A4" s="32"/>
      <c r="B4" s="32"/>
      <c r="C4" s="32" t="s">
        <v>37</v>
      </c>
      <c r="D4" s="32"/>
      <c r="E4" s="32"/>
      <c r="F4" s="32"/>
      <c r="G4" s="32" t="s">
        <v>43</v>
      </c>
      <c r="H4" s="32"/>
      <c r="I4" s="32"/>
      <c r="J4" s="32"/>
      <c r="K4" s="4" t="s">
        <v>6</v>
      </c>
      <c r="L4" s="5" t="s">
        <v>7</v>
      </c>
      <c r="M4" s="4" t="s">
        <v>8</v>
      </c>
      <c r="N4" s="5" t="s">
        <v>9</v>
      </c>
      <c r="O4" s="4" t="s">
        <v>10</v>
      </c>
      <c r="P4" s="5"/>
    </row>
    <row r="5" spans="1:16" ht="33" customHeight="1">
      <c r="A5" s="32"/>
      <c r="B5" s="32"/>
      <c r="C5" s="4" t="s">
        <v>36</v>
      </c>
      <c r="D5" s="5" t="s">
        <v>38</v>
      </c>
      <c r="E5" s="4" t="s">
        <v>39</v>
      </c>
      <c r="F5" s="5" t="s">
        <v>42</v>
      </c>
      <c r="G5" s="4" t="s">
        <v>5</v>
      </c>
      <c r="H5" s="5" t="s">
        <v>11</v>
      </c>
      <c r="I5" s="4" t="s">
        <v>12</v>
      </c>
      <c r="J5" s="5" t="s">
        <v>13</v>
      </c>
      <c r="K5" s="4"/>
      <c r="L5" s="5"/>
      <c r="M5" s="4"/>
      <c r="N5" s="5"/>
      <c r="O5" s="4"/>
      <c r="P5" s="5"/>
    </row>
    <row r="6" spans="1:16" ht="15" customHeight="1">
      <c r="A6" s="32" t="s">
        <v>5</v>
      </c>
      <c r="B6" s="32"/>
      <c r="C6" s="4"/>
      <c r="D6" s="5">
        <v>481.7</v>
      </c>
      <c r="E6" s="4"/>
      <c r="F6" s="5">
        <v>158</v>
      </c>
      <c r="G6" s="4"/>
      <c r="H6" s="5"/>
      <c r="I6" s="4"/>
      <c r="J6" s="5"/>
      <c r="K6" s="4"/>
      <c r="L6" s="5"/>
      <c r="M6" s="4"/>
      <c r="N6" s="5"/>
      <c r="O6" s="4"/>
      <c r="P6" s="5"/>
    </row>
    <row r="7" spans="1:16" s="1" customFormat="1" ht="18" customHeight="1">
      <c r="A7" s="29" t="s">
        <v>228</v>
      </c>
      <c r="B7" s="29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</row>
    <row r="8" spans="1:16" ht="24">
      <c r="A8" s="4">
        <v>11</v>
      </c>
      <c r="B8" s="5" t="s">
        <v>217</v>
      </c>
      <c r="C8" s="4" t="s">
        <v>40</v>
      </c>
      <c r="D8" s="5">
        <v>38</v>
      </c>
      <c r="E8" s="4" t="s">
        <v>40</v>
      </c>
      <c r="F8" s="5">
        <v>12</v>
      </c>
      <c r="G8" s="4"/>
      <c r="H8" s="5"/>
      <c r="I8" s="4"/>
      <c r="J8" s="5"/>
      <c r="K8" s="4" t="s">
        <v>218</v>
      </c>
      <c r="L8" s="5" t="s">
        <v>219</v>
      </c>
      <c r="M8" s="4" t="s">
        <v>27</v>
      </c>
      <c r="N8" s="5"/>
      <c r="O8" s="4"/>
      <c r="P8" s="5" t="s">
        <v>220</v>
      </c>
    </row>
    <row r="9" spans="1:16" ht="19.5" customHeight="1">
      <c r="A9" s="29" t="s">
        <v>229</v>
      </c>
      <c r="B9" s="29"/>
      <c r="C9" s="4"/>
      <c r="D9" s="5"/>
      <c r="E9" s="4"/>
      <c r="F9" s="5"/>
      <c r="G9" s="4"/>
      <c r="H9" s="5"/>
      <c r="I9" s="4"/>
      <c r="J9" s="5"/>
      <c r="K9" s="4"/>
      <c r="L9" s="5"/>
      <c r="M9" s="4"/>
      <c r="N9" s="5"/>
      <c r="O9" s="4"/>
      <c r="P9" s="5"/>
    </row>
    <row r="10" spans="1:16" ht="14.25">
      <c r="A10" s="4">
        <v>12</v>
      </c>
      <c r="B10" s="5" t="s">
        <v>221</v>
      </c>
      <c r="C10" s="4" t="s">
        <v>40</v>
      </c>
      <c r="D10" s="5">
        <v>33</v>
      </c>
      <c r="E10" s="4" t="s">
        <v>40</v>
      </c>
      <c r="F10" s="5">
        <v>8.8</v>
      </c>
      <c r="G10" s="4">
        <f>SUM(H10:J10)</f>
        <v>0</v>
      </c>
      <c r="H10" s="5"/>
      <c r="I10" s="4"/>
      <c r="J10" s="5"/>
      <c r="K10" s="4"/>
      <c r="L10" s="5"/>
      <c r="M10" s="4"/>
      <c r="N10" s="5"/>
      <c r="O10" s="4" t="s">
        <v>20</v>
      </c>
      <c r="P10" s="5" t="s">
        <v>222</v>
      </c>
    </row>
    <row r="11" spans="1:16" ht="14.25">
      <c r="A11" s="29" t="s">
        <v>230</v>
      </c>
      <c r="B11" s="29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  <c r="O11" s="4"/>
      <c r="P11" s="5"/>
    </row>
    <row r="12" spans="1:16" ht="14.25">
      <c r="A12" s="4">
        <v>13</v>
      </c>
      <c r="B12" s="5" t="s">
        <v>224</v>
      </c>
      <c r="C12" s="4"/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  <c r="P12" s="5" t="s">
        <v>225</v>
      </c>
    </row>
    <row r="13" spans="1:16" ht="19.5" customHeight="1">
      <c r="A13" s="29" t="s">
        <v>231</v>
      </c>
      <c r="B13" s="29"/>
      <c r="C13" s="4"/>
      <c r="D13" s="5"/>
      <c r="E13" s="4"/>
      <c r="F13" s="5"/>
      <c r="G13" s="4"/>
      <c r="H13" s="5"/>
      <c r="I13" s="4"/>
      <c r="J13" s="5"/>
      <c r="K13" s="4"/>
      <c r="L13" s="5"/>
      <c r="M13" s="4"/>
      <c r="N13" s="5"/>
      <c r="O13" s="4"/>
      <c r="P13" s="5"/>
    </row>
    <row r="14" spans="1:16" s="1" customFormat="1" ht="24">
      <c r="A14" s="4">
        <v>9</v>
      </c>
      <c r="B14" s="5" t="s">
        <v>212</v>
      </c>
      <c r="C14" s="4" t="s">
        <v>40</v>
      </c>
      <c r="D14" s="5">
        <v>180</v>
      </c>
      <c r="E14" s="4" t="s">
        <v>40</v>
      </c>
      <c r="F14" s="5">
        <v>50</v>
      </c>
      <c r="G14" s="4">
        <f>SUM(H14:J14)</f>
        <v>0</v>
      </c>
      <c r="H14" s="5"/>
      <c r="I14" s="4"/>
      <c r="J14" s="5"/>
      <c r="K14" s="4" t="s">
        <v>57</v>
      </c>
      <c r="L14" s="5"/>
      <c r="M14" s="4"/>
      <c r="N14" s="5" t="s">
        <v>213</v>
      </c>
      <c r="O14" s="4" t="s">
        <v>20</v>
      </c>
      <c r="P14" s="5" t="s">
        <v>214</v>
      </c>
    </row>
    <row r="15" spans="1:16" s="1" customFormat="1" ht="24">
      <c r="A15" s="4">
        <v>10</v>
      </c>
      <c r="B15" s="5" t="s">
        <v>215</v>
      </c>
      <c r="C15" s="4" t="s">
        <v>227</v>
      </c>
      <c r="D15" s="5">
        <v>26.5</v>
      </c>
      <c r="E15" s="4" t="s">
        <v>227</v>
      </c>
      <c r="F15" s="5">
        <v>9</v>
      </c>
      <c r="G15" s="4">
        <f>SUM(H15:J15)</f>
        <v>0</v>
      </c>
      <c r="H15" s="5"/>
      <c r="I15" s="4"/>
      <c r="J15" s="5"/>
      <c r="K15" s="4" t="s">
        <v>107</v>
      </c>
      <c r="L15" s="5" t="s">
        <v>83</v>
      </c>
      <c r="M15" s="4" t="s">
        <v>27</v>
      </c>
      <c r="N15" s="5"/>
      <c r="O15" s="4" t="s">
        <v>216</v>
      </c>
      <c r="P15" s="5"/>
    </row>
    <row r="16" spans="1:16" ht="22.5" customHeight="1">
      <c r="A16" s="36" t="s">
        <v>232</v>
      </c>
      <c r="B16" s="37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</row>
    <row r="17" spans="1:16" ht="14.25">
      <c r="A17" s="4">
        <v>1</v>
      </c>
      <c r="B17" s="4" t="s">
        <v>28</v>
      </c>
      <c r="C17" s="4" t="s">
        <v>41</v>
      </c>
      <c r="D17" s="5">
        <v>20</v>
      </c>
      <c r="E17" s="4" t="s">
        <v>41</v>
      </c>
      <c r="F17" s="5">
        <v>13.6</v>
      </c>
      <c r="G17" s="4"/>
      <c r="H17" s="5"/>
      <c r="I17" s="4"/>
      <c r="J17" s="5"/>
      <c r="K17" s="4"/>
      <c r="L17" s="5" t="s">
        <v>20</v>
      </c>
      <c r="M17" s="4"/>
      <c r="N17" s="5"/>
      <c r="O17" s="4"/>
      <c r="P17" s="5"/>
    </row>
    <row r="18" spans="1:16" ht="14.25">
      <c r="A18" s="4">
        <v>2</v>
      </c>
      <c r="B18" s="4" t="s">
        <v>29</v>
      </c>
      <c r="C18" s="4" t="s">
        <v>41</v>
      </c>
      <c r="D18" s="5">
        <v>23</v>
      </c>
      <c r="E18" s="4" t="s">
        <v>41</v>
      </c>
      <c r="F18" s="5">
        <v>9.9</v>
      </c>
      <c r="G18" s="4"/>
      <c r="H18" s="5"/>
      <c r="I18" s="4"/>
      <c r="J18" s="5"/>
      <c r="K18" s="4"/>
      <c r="L18" s="5" t="s">
        <v>20</v>
      </c>
      <c r="M18" s="4"/>
      <c r="N18" s="5"/>
      <c r="O18" s="4"/>
      <c r="P18" s="5"/>
    </row>
    <row r="19" spans="1:16" ht="14.25">
      <c r="A19" s="4">
        <v>3</v>
      </c>
      <c r="B19" s="4" t="s">
        <v>30</v>
      </c>
      <c r="C19" s="4" t="s">
        <v>41</v>
      </c>
      <c r="D19" s="5">
        <v>37</v>
      </c>
      <c r="E19" s="4" t="s">
        <v>41</v>
      </c>
      <c r="F19" s="5">
        <v>10.8</v>
      </c>
      <c r="G19" s="4"/>
      <c r="H19" s="5"/>
      <c r="I19" s="4"/>
      <c r="J19" s="5"/>
      <c r="K19" s="4"/>
      <c r="L19" s="5" t="s">
        <v>20</v>
      </c>
      <c r="M19" s="4"/>
      <c r="N19" s="5"/>
      <c r="O19" s="4"/>
      <c r="P19" s="5"/>
    </row>
    <row r="20" spans="1:16" ht="14.25">
      <c r="A20" s="4">
        <v>4</v>
      </c>
      <c r="B20" s="4" t="s">
        <v>31</v>
      </c>
      <c r="C20" s="4" t="s">
        <v>41</v>
      </c>
      <c r="D20" s="5">
        <v>40</v>
      </c>
      <c r="E20" s="4" t="s">
        <v>41</v>
      </c>
      <c r="F20" s="5">
        <v>15</v>
      </c>
      <c r="G20" s="4"/>
      <c r="H20" s="5"/>
      <c r="I20" s="4"/>
      <c r="J20" s="5"/>
      <c r="K20" s="4"/>
      <c r="L20" s="5" t="s">
        <v>20</v>
      </c>
      <c r="M20" s="4"/>
      <c r="N20" s="5"/>
      <c r="O20" s="4"/>
      <c r="P20" s="5"/>
    </row>
    <row r="21" spans="1:16" ht="14.25">
      <c r="A21" s="4">
        <v>5</v>
      </c>
      <c r="B21" s="4" t="s">
        <v>32</v>
      </c>
      <c r="C21" s="4" t="s">
        <v>41</v>
      </c>
      <c r="D21" s="5">
        <v>20</v>
      </c>
      <c r="E21" s="4" t="s">
        <v>41</v>
      </c>
      <c r="F21" s="5">
        <v>5.2</v>
      </c>
      <c r="G21" s="4"/>
      <c r="H21" s="5"/>
      <c r="I21" s="4"/>
      <c r="J21" s="5"/>
      <c r="K21" s="4"/>
      <c r="L21" s="5" t="s">
        <v>20</v>
      </c>
      <c r="M21" s="4"/>
      <c r="N21" s="5"/>
      <c r="O21" s="4"/>
      <c r="P21" s="5"/>
    </row>
    <row r="22" spans="1:16" ht="14.25">
      <c r="A22" s="4">
        <v>6</v>
      </c>
      <c r="B22" s="4" t="s">
        <v>33</v>
      </c>
      <c r="C22" s="4" t="s">
        <v>41</v>
      </c>
      <c r="D22" s="5">
        <v>24</v>
      </c>
      <c r="E22" s="4" t="s">
        <v>41</v>
      </c>
      <c r="F22" s="5">
        <v>8.4</v>
      </c>
      <c r="G22" s="4"/>
      <c r="H22" s="5"/>
      <c r="I22" s="4"/>
      <c r="J22" s="5"/>
      <c r="K22" s="4"/>
      <c r="L22" s="5"/>
      <c r="M22" s="4"/>
      <c r="N22" s="5" t="s">
        <v>20</v>
      </c>
      <c r="O22" s="4"/>
      <c r="P22" s="5"/>
    </row>
    <row r="23" spans="1:16" ht="14.25">
      <c r="A23" s="4">
        <v>7</v>
      </c>
      <c r="B23" s="4" t="s">
        <v>34</v>
      </c>
      <c r="C23" s="4" t="s">
        <v>41</v>
      </c>
      <c r="D23" s="5">
        <v>21.5</v>
      </c>
      <c r="E23" s="4" t="s">
        <v>41</v>
      </c>
      <c r="F23" s="5">
        <v>8.7</v>
      </c>
      <c r="G23" s="4"/>
      <c r="H23" s="5"/>
      <c r="I23" s="4"/>
      <c r="J23" s="5"/>
      <c r="K23" s="4"/>
      <c r="L23" s="5"/>
      <c r="M23" s="4"/>
      <c r="N23" s="5" t="s">
        <v>20</v>
      </c>
      <c r="O23" s="4"/>
      <c r="P23" s="5"/>
    </row>
    <row r="24" spans="1:16" ht="14.25">
      <c r="A24" s="4">
        <v>8</v>
      </c>
      <c r="B24" s="4" t="s">
        <v>35</v>
      </c>
      <c r="C24" s="4" t="s">
        <v>227</v>
      </c>
      <c r="D24" s="5">
        <v>18.7</v>
      </c>
      <c r="E24" s="4" t="s">
        <v>41</v>
      </c>
      <c r="F24" s="5">
        <v>6.6</v>
      </c>
      <c r="G24" s="4"/>
      <c r="H24" s="5"/>
      <c r="I24" s="4"/>
      <c r="J24" s="5"/>
      <c r="K24" s="4" t="s">
        <v>27</v>
      </c>
      <c r="L24" s="5"/>
      <c r="M24" s="4"/>
      <c r="N24" s="5" t="s">
        <v>20</v>
      </c>
      <c r="O24" s="4"/>
      <c r="P24" s="5"/>
    </row>
  </sheetData>
  <mergeCells count="14">
    <mergeCell ref="A6:B6"/>
    <mergeCell ref="A2:J2"/>
    <mergeCell ref="A1:P1"/>
    <mergeCell ref="C3:J3"/>
    <mergeCell ref="C4:F4"/>
    <mergeCell ref="G4:J4"/>
    <mergeCell ref="K3:O3"/>
    <mergeCell ref="A3:A5"/>
    <mergeCell ref="B3:B5"/>
    <mergeCell ref="A13:B13"/>
    <mergeCell ref="A16:B16"/>
    <mergeCell ref="A7:B7"/>
    <mergeCell ref="A9:B9"/>
    <mergeCell ref="A11:B11"/>
  </mergeCells>
  <printOptions/>
  <pageMargins left="0.53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2006-11-17T07:16:49Z</cp:lastPrinted>
  <dcterms:created xsi:type="dcterms:W3CDTF">1996-12-17T01:32:42Z</dcterms:created>
  <dcterms:modified xsi:type="dcterms:W3CDTF">2006-11-17T07:59:03Z</dcterms:modified>
  <cp:category/>
  <cp:version/>
  <cp:contentType/>
  <cp:contentStatus/>
</cp:coreProperties>
</file>